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4415" windowHeight="12945"/>
  </bookViews>
  <sheets>
    <sheet name="Rencana Aksi 2021" sheetId="4" r:id="rId1"/>
    <sheet name="Rencana Aksi 2020" sheetId="1" r:id="rId2"/>
    <sheet name="Sheet1" sheetId="2" r:id="rId3"/>
    <sheet name="Sheet2" sheetId="3" r:id="rId4"/>
  </sheets>
  <definedNames>
    <definedName name="_xlnm.Print_Area" localSheetId="1">'Rencana Aksi 2020'!$A$1:$V$287</definedName>
    <definedName name="_xlnm.Print_Area" localSheetId="0">'Rencana Aksi 2021'!$A$1:$V$77</definedName>
    <definedName name="_xlnm.Print_Titles" localSheetId="1">'Rencana Aksi 2020'!$4:$6</definedName>
    <definedName name="_xlnm.Print_Titles" localSheetId="0">'Rencana Aksi 2021'!$4:$6</definedName>
  </definedNames>
  <calcPr calcId="124519"/>
</workbook>
</file>

<file path=xl/calcChain.xml><?xml version="1.0" encoding="utf-8"?>
<calcChain xmlns="http://schemas.openxmlformats.org/spreadsheetml/2006/main">
  <c r="X54" i="4"/>
  <c r="U59" l="1"/>
  <c r="Y7"/>
  <c r="X7"/>
  <c r="P12" i="3"/>
  <c r="P11"/>
  <c r="P10"/>
  <c r="P9"/>
  <c r="H13" i="2"/>
  <c r="H14"/>
  <c r="H15"/>
  <c r="H12"/>
  <c r="Y122" i="1" l="1"/>
  <c r="O112"/>
  <c r="Y7" l="1"/>
  <c r="X257" l="1"/>
  <c r="AA108" l="1"/>
  <c r="Z100" l="1"/>
  <c r="AB17"/>
  <c r="Z14" l="1"/>
  <c r="Z7"/>
</calcChain>
</file>

<file path=xl/sharedStrings.xml><?xml version="1.0" encoding="utf-8"?>
<sst xmlns="http://schemas.openxmlformats.org/spreadsheetml/2006/main" count="1268" uniqueCount="397">
  <si>
    <t>DINAS PEKERJAAN UMUM DAN PENATAAN RUANG KABUPATEN PADANG PARIAMAN</t>
  </si>
  <si>
    <t>NO.</t>
  </si>
  <si>
    <t>SASARAN STRATEGIS</t>
  </si>
  <si>
    <t>URAIAN</t>
  </si>
  <si>
    <t xml:space="preserve">INDIKATOR KINERJA </t>
  </si>
  <si>
    <t>TARGET KINERJA</t>
  </si>
  <si>
    <t>PROGRAM</t>
  </si>
  <si>
    <t>INDIKATOR PROGRAM</t>
  </si>
  <si>
    <t>INDIKATOR KEGIATAN</t>
  </si>
  <si>
    <t>TARGET KINERJA KEGIATAN</t>
  </si>
  <si>
    <t>KEGIATAN</t>
  </si>
  <si>
    <t>TARGET KINERJA ANGGARAN</t>
  </si>
  <si>
    <t>Mewujudkan kualitas dan kuantitas jalan dan jembatan yang baik</t>
  </si>
  <si>
    <t>Mewujudkan kualitas dan
kuantitas jaringan irigasi yang baik</t>
  </si>
  <si>
    <t>Mewujudkan Pengembangan Wilayah Untuk Pemerataan Pembangunan</t>
  </si>
  <si>
    <t>DENI IRWAN, ST, MT</t>
  </si>
  <si>
    <t>Persentase pengembangan wilayah sesuai dengan perencanaan tata ruang</t>
  </si>
  <si>
    <t>Program Pembangunan Jalan dan Jembatan</t>
  </si>
  <si>
    <t>Program rehabilitasi/pemeliharaan jalan dan jembatan</t>
  </si>
  <si>
    <t>Program Peningkatan Sarana dan Prasarana Kebinamargaan</t>
  </si>
  <si>
    <t>Program Pengembangan dan Pengelolaan Jaringan Irigasi, Rawa dan Jaringan Pengairan Lainnya</t>
  </si>
  <si>
    <t>Pembangunan Jalan</t>
  </si>
  <si>
    <t>Pembangunan Jembatan</t>
  </si>
  <si>
    <t>Persentase jalan yang ditingkatkan</t>
  </si>
  <si>
    <t>Persentase jembatan yang ditingkatkan</t>
  </si>
  <si>
    <t xml:space="preserve">Persentase jalan yang direhabilitasi/ terpelihara </t>
  </si>
  <si>
    <t xml:space="preserve">Persentase jembatan  yang direhabilitasi/ terpelihara </t>
  </si>
  <si>
    <t>Pemeliharaan rutin jalan</t>
  </si>
  <si>
    <t>Rehabilitasi/ pemeliharaan jalan (DAK reguler)</t>
  </si>
  <si>
    <t>Panjang jalan yang terpelihara</t>
  </si>
  <si>
    <t>Operasional Pemberdayaan Alat Berat</t>
  </si>
  <si>
    <t>Pengendalian dan Pengujian Mutu</t>
  </si>
  <si>
    <t>Persentase peningkatan sarana dan prasarana kebinamargaan</t>
  </si>
  <si>
    <t>Perencanaan pembangunan jaringan irigasi</t>
  </si>
  <si>
    <t>Infrastruktur Irigasi (DAK Penugasan Pendukung Kedaulatan Pangan)</t>
  </si>
  <si>
    <t>Administrasi DAK Penugasan Pendukung Kedaulatan Pangan</t>
  </si>
  <si>
    <t>Operasional dan Pemeliharaan (OP) Irigasi</t>
  </si>
  <si>
    <t>Jumlah dokumen perencanaan irigasi</t>
  </si>
  <si>
    <t>Program Sanitasi dan Penyehatan Lingkungan</t>
  </si>
  <si>
    <t>Penyediaan Sarana Sanitasi</t>
  </si>
  <si>
    <t>Penyediaan Sarana Sanitasi (DAK Reguler)</t>
  </si>
  <si>
    <t>Program Pengembangan Kinerja Pengelolaan Air Minum dan Air Limbah</t>
  </si>
  <si>
    <t>Percepatan Pelaksanaan Pembangunan Penyehatan Pemukiman</t>
  </si>
  <si>
    <t>Pembangunan Jaringan Perpipaan dan Air Minum (DAK Reguler)</t>
  </si>
  <si>
    <t>Pembangunan Jaringan Perpipaan dan Air Minum (DDUB)</t>
  </si>
  <si>
    <t>Pembangunan Jaringan Perpipaan dan Air Minum (DAK Penugasan)</t>
  </si>
  <si>
    <t>NIP. 19770206 200312 1 007</t>
  </si>
  <si>
    <t>Jumlah alat berat yang dioperasikan</t>
  </si>
  <si>
    <t>Jumlah Alat-Alat Ukur dan Bahan Laboratorium Kebinamargaan yang terpelihara</t>
  </si>
  <si>
    <t>Jumlah dokumen laporan hasil pengujian mutu</t>
  </si>
  <si>
    <t>Jumlah jaringan irigasi yang dioperasikan</t>
  </si>
  <si>
    <t>Jumlah sarana sanitasi layak yang disediakan</t>
  </si>
  <si>
    <t>Jumlah jaringan perpipaan dan air minum yang dibangun</t>
  </si>
  <si>
    <t>Program Pembangunan saluran drainase/gorong-gorong</t>
  </si>
  <si>
    <t>Pembangunan saluran drainase/gorong-gorong</t>
  </si>
  <si>
    <t>Panjang saluran drainase/gorong-gorong yang dibangun</t>
  </si>
  <si>
    <t>Persentase rumah tinggal bersanitasi layak</t>
  </si>
  <si>
    <t>Program Pengembangan Wilayah Strategis dan Cepat Tumbuh</t>
  </si>
  <si>
    <t>Persentase pengembangan wilayah untuk pemerataan pembangunan</t>
  </si>
  <si>
    <t>Persentase drainase dalam kondisi baik</t>
  </si>
  <si>
    <t>Rasio jaringan irigasi</t>
  </si>
  <si>
    <t>Persentase rumah tangga yang memiliki akses air bersih</t>
  </si>
  <si>
    <t>Pembangunan/peningkatan infrastruktur</t>
  </si>
  <si>
    <t>Pembangunan Mesjid Raya Padang Pariaman</t>
  </si>
  <si>
    <t>Program Perencanaan Tata Ruang</t>
  </si>
  <si>
    <t>Sosialisasi Perda RTRW</t>
  </si>
  <si>
    <t>Sosialisasi Perda RDTR</t>
  </si>
  <si>
    <t>Jumlah sosialisasi perda RDTR yang terlaksana</t>
  </si>
  <si>
    <t>Jumlah tenaga pengendalian tata ruang</t>
  </si>
  <si>
    <t>Mewujudkan Rumah Tangga Bersanitasi Layak</t>
  </si>
  <si>
    <t>Persentase rumah tangga bersanitasi layak</t>
  </si>
  <si>
    <t>Program Pengendalian Banjir</t>
  </si>
  <si>
    <t>Persentase bantaran dan tanggul sungai yang teramankan dari potensi bencana akibat daya rusak air</t>
  </si>
  <si>
    <t>Persentase Pembangunan Daerah yang Sesuai dengan Rencana Tata Ruang</t>
  </si>
  <si>
    <t>Rehabilitasi dan pemeliharaan bantaran dan tanggul sungai</t>
  </si>
  <si>
    <t>Program Pengendalian Pemanfaatan Ruang</t>
  </si>
  <si>
    <t>Persentase Ketaatan Terhadap Tata Ruang</t>
  </si>
  <si>
    <t>Panjang bantaran dan tanggul sungai yang terpelihara dari potensi bencana akibat daya rusak air</t>
  </si>
  <si>
    <t>Kepala Dinas Pekerjaan Umum dan Penataan Ruang</t>
  </si>
  <si>
    <t>Kabupaten Padang Pariaman</t>
  </si>
  <si>
    <t>Persentase jalan  dalam kondisi baik</t>
  </si>
  <si>
    <t>Persentase jembatan dalam kondisi baik</t>
  </si>
  <si>
    <t>Panjang jalan yang terpelihara/terehabilitasi</t>
  </si>
  <si>
    <t>Persentase irigasi kabupaten dalam kondisi baik</t>
  </si>
  <si>
    <t>TW I:</t>
  </si>
  <si>
    <t>TW II:</t>
  </si>
  <si>
    <t>TW III:</t>
  </si>
  <si>
    <t>TW IV:</t>
  </si>
  <si>
    <t>SR</t>
  </si>
  <si>
    <t>TUJUAN</t>
  </si>
  <si>
    <t>Meningkatnya kualitas infrastruktur transportasi</t>
  </si>
  <si>
    <t>Persentase Jalan Mantap</t>
  </si>
  <si>
    <t>Rasio Jaringan Irigasi</t>
  </si>
  <si>
    <t>Meningkatnya kualitas infrastruktur pengairan</t>
  </si>
  <si>
    <t>Meningkatnya kualitas infrastruktur pemukiman</t>
  </si>
  <si>
    <t>Persentase Rumah Tangga Bersanitasi Layak</t>
  </si>
  <si>
    <t>Meningkatnya pemanfaatan kawasan strategis sesuai dengan perencanaan tata ruang</t>
  </si>
  <si>
    <t>Persentase kawasan strategis dan cepat tumbuh</t>
  </si>
  <si>
    <t>Rehabilitasi/pemeliharaan jalan (DAU)</t>
  </si>
  <si>
    <t>Panjang jalan yang terbangun/ terpelihara/terehabilitasi</t>
  </si>
  <si>
    <t>Rehabilitasi/pemeliharaan Jembatan (DAK reguler)</t>
  </si>
  <si>
    <t>Administrasi DAK Reguler Jalan</t>
  </si>
  <si>
    <t>Jumlah paket DAK Reguler jalan yang terlaksanakan</t>
  </si>
  <si>
    <t>Jumlah jembatan yang ditingkatkan/terpelihara</t>
  </si>
  <si>
    <t>Administrasi DAK Reguler Jembatan</t>
  </si>
  <si>
    <t>Rehabilitasi/pemeliharaan peralatan dan perlengkapan bengkel alat-alat berat</t>
  </si>
  <si>
    <t xml:space="preserve"> Jumlah peralatan dan perlengkapan bengkel alat-alat berat yang terpelihara</t>
  </si>
  <si>
    <t>Rehabilitasi/pemeliharaan alat-alat ukur dan bahan laboratorium kebinamargaan</t>
  </si>
  <si>
    <t>Pengadaan alat-alat labor</t>
  </si>
  <si>
    <t>Jumlah Alat Labor Yang Diadakan</t>
  </si>
  <si>
    <t>Rehabilitasi/pemeliharaan jaringan irigasi</t>
  </si>
  <si>
    <t>Jumlah Jaringan Irigasi Yang terbagung</t>
  </si>
  <si>
    <t>Jumlah paket DAK Penugasan Irigasi yang terlaksanakan</t>
  </si>
  <si>
    <t>Jumlah tenaga pengelola/pendamping kegiatan pembangunan penyehatan pemukiman yang dibutuhkan</t>
  </si>
  <si>
    <t>Lanjutan Pamsimas</t>
  </si>
  <si>
    <t>Jumlah PAMSIMAS yang tersedia</t>
  </si>
  <si>
    <t xml:space="preserve"> Jumlah infrastruktur wilayah strategis dan cepat tumbuh yang terbangun</t>
  </si>
  <si>
    <t>Penyusunan RDTR</t>
  </si>
  <si>
    <t>Jumlah Dokumen RDTR yang tersusun</t>
  </si>
  <si>
    <t>Penyusunan KLHS</t>
  </si>
  <si>
    <t>Jumlah Dokumen KLHS yang tersusun</t>
  </si>
  <si>
    <t>Pemetaan Tata Ruang Wilayah</t>
  </si>
  <si>
    <t>Jumlah Dokumen Pemetaan Tata Ruang Wilayah Yang Tersusun</t>
  </si>
  <si>
    <t>Penyusunan Database Advice Planning Kecamatan</t>
  </si>
  <si>
    <t xml:space="preserve"> Jumlah Dokumen Database Advice Planning</t>
  </si>
  <si>
    <t>Pendampingan Perpetaan Untuk Legalisasi Rencana Tata Ruang Wilayah</t>
  </si>
  <si>
    <t xml:space="preserve"> Jumlah dokumen tata ruang yang terlegalisasi</t>
  </si>
  <si>
    <t>Operasional Pengendalian Tata Ruang</t>
  </si>
  <si>
    <t xml:space="preserve"> Jumlah sosialisasi perda RTRW yang terlaksana</t>
  </si>
  <si>
    <t>Sosialiasasi Pemanfaatan Pengendalian Tata Ruang</t>
  </si>
  <si>
    <t>Jumlah sosialisai pemanfaatan Pengendalian Tata Ruang yang terlaksana</t>
  </si>
  <si>
    <t>Penyusunan Kebijakan Tentang Rencana Tata Ruang</t>
  </si>
  <si>
    <t xml:space="preserve"> Jumlah dokumen kebijakan rencana tata ruang yang tersusun</t>
  </si>
  <si>
    <t>Program Pelayanan Administrasi Perkantoran</t>
  </si>
  <si>
    <t>Penyediaan jasa surat menyurat</t>
  </si>
  <si>
    <t>Jumlah surat yang ditindaklanjuti</t>
  </si>
  <si>
    <t>Penyediaan jasa komunikasi, sumber daya air dan listrik</t>
  </si>
  <si>
    <t>Jumlah rekening listrik, telepon dan air yang</t>
  </si>
  <si>
    <t>Penyediaan jasa administrasi keuangan</t>
  </si>
  <si>
    <t>Jumlah jasa administrasi keuangan yang dibayarkan</t>
  </si>
  <si>
    <t>Penyediaan jasa kebersihan kantor</t>
  </si>
  <si>
    <t>Penyediaan jasa perbaikan peralatan kerja</t>
  </si>
  <si>
    <t>Jumlah peralatan kerja yang diperbaiki</t>
  </si>
  <si>
    <t>Penyediaan bahan bacaan dan peraturan perundang-undangan</t>
  </si>
  <si>
    <t>Jumlah bacaan dan peraturan perundang-undangan</t>
  </si>
  <si>
    <t>Penyediaan makanan dan minuman</t>
  </si>
  <si>
    <t>Rapat-rapat koordinasi dan konsultasi ke luar daerah</t>
  </si>
  <si>
    <t xml:space="preserve"> Jumlah rapat rapat koordinasi dan konsultasi</t>
  </si>
  <si>
    <t>Penyediaan jasa Pendukung Perkantoran</t>
  </si>
  <si>
    <t>Jumlah gaji Swakelola / tenaga pendukung yang dibayarkan</t>
  </si>
  <si>
    <t>Operasional UPT Peralatan dan Perbekalan</t>
  </si>
  <si>
    <t>Operasional UPT Labolatorium Pengujian Mutu Bahan dan Konstruksi</t>
  </si>
  <si>
    <t>Jumlah beroperasinya pengujian mutu bahan dan kontruksi</t>
  </si>
  <si>
    <t>Program Peningkatan Sarana dan Prasarana Aparatur</t>
  </si>
  <si>
    <t>Pembangunan gedung kantor</t>
  </si>
  <si>
    <t>pengadaan Kendaraan dinas/operasional</t>
  </si>
  <si>
    <t xml:space="preserve"> Jumlah Kendaraan Dinas / operasional yang diadakan</t>
  </si>
  <si>
    <t>Pengadaan peralatan gedung kantor</t>
  </si>
  <si>
    <t>Jumlah peralatan gedung kantor yang diadakan</t>
  </si>
  <si>
    <t>Pemeliharaan rutin/berkala gedung kantor</t>
  </si>
  <si>
    <t>Jumlah gedung kantor yang terpelihara secara rutin/berkala</t>
  </si>
  <si>
    <t>Pemeliharaan rutin/berkala kendaraan dinas/operasional</t>
  </si>
  <si>
    <t>Jumlah kendaraan dinas / operasional yang terpelihara secara rutin/berkala</t>
  </si>
  <si>
    <t>Rehabilitasi sedang/berat gedung kantor</t>
  </si>
  <si>
    <t>Jumlah gedung yang terpelihara/terehabilitasi</t>
  </si>
  <si>
    <t>Program Peningkatan Kapasitas Sumber Daya Aparatur</t>
  </si>
  <si>
    <t>Jumlah SDM Aparatur yang mengikuti Bimtek</t>
  </si>
  <si>
    <t>Bimbingan teknis implementasi peraturan perundang-undangan</t>
  </si>
  <si>
    <t>Bimbingan Teknis Implementasi Program Ke PU an</t>
  </si>
  <si>
    <t>Jumlah SDM Aparatur yang mengikuti Implementasi Program Pengawasan Ke PU an</t>
  </si>
  <si>
    <t>Program peningkatan pengembangan sistem pelaporan capaian kinerja dan keuangan</t>
  </si>
  <si>
    <t xml:space="preserve"> Jumlah laporan capaian kinerja yang disusun</t>
  </si>
  <si>
    <t>Penyusunan laporan capaian kinerja dan ikhtisar realisasi kinerja SKPD</t>
  </si>
  <si>
    <t>Monitoring, Evaluasi dan Pelaporan</t>
  </si>
  <si>
    <t>Jumlah kegiatan/pekerjaan yang dilakukan monitoring, evaluasi dan dilaporkan</t>
  </si>
  <si>
    <t>Penatausahaan Aset</t>
  </si>
  <si>
    <t>Jumlah laporan aset yang dibuat</t>
  </si>
  <si>
    <t>Operasional TKPRD</t>
  </si>
  <si>
    <t xml:space="preserve"> Jumlah dokumen yang telah mendapatkan persetujuan subtansi dan rekomendasi perizinan</t>
  </si>
  <si>
    <t>Km</t>
  </si>
  <si>
    <t>Paket</t>
  </si>
  <si>
    <t>Unit</t>
  </si>
  <si>
    <t>Laporan</t>
  </si>
  <si>
    <t>DI</t>
  </si>
  <si>
    <t>Orang</t>
  </si>
  <si>
    <t>Kali</t>
  </si>
  <si>
    <t>Surat</t>
  </si>
  <si>
    <t>Bulan</t>
  </si>
  <si>
    <t>Porsi</t>
  </si>
  <si>
    <t>Buah</t>
  </si>
  <si>
    <t>4 Dokumen</t>
  </si>
  <si>
    <t>paket</t>
  </si>
  <si>
    <t>Dok</t>
  </si>
  <si>
    <t xml:space="preserve"> Jumlah Mesjid  Yang Terbangun</t>
  </si>
  <si>
    <t>Di</t>
  </si>
  <si>
    <t>Jumlah makanan dan minuman untuk kegiatan dinas</t>
  </si>
  <si>
    <t>Jumlah gedung  yang terbangun</t>
  </si>
  <si>
    <t>Keg</t>
  </si>
  <si>
    <t>67 %</t>
  </si>
  <si>
    <t>58,48%</t>
  </si>
  <si>
    <t>90 %</t>
  </si>
  <si>
    <t>90%</t>
  </si>
  <si>
    <t>62,5%</t>
  </si>
  <si>
    <t>Mewujudkan tata kelola pemerintahan yang akuntabel.</t>
  </si>
  <si>
    <t xml:space="preserve">Nilai evaluasi Akuntabilitas Kinerja Instansi Pemerintah Kabupaten </t>
  </si>
  <si>
    <t>Persentase Kebutuhan Administrasi Perkantoran yang Terpenuhi</t>
  </si>
  <si>
    <t>Mewujudkan akuntibilitas kinerja instansi pemerintah kabupaten</t>
  </si>
  <si>
    <t>Persentase Peningkatan pembangunan Sarana dan Prasarana Perkantoran</t>
  </si>
  <si>
    <t>Persentase kualitas sumber daya manusia aparatur yang ditingkatkan</t>
  </si>
  <si>
    <t>Persentase Tertib Administrasi Pelaporan Kinerja dan Keuangan</t>
  </si>
  <si>
    <t>RENCANA AKSI PERANGKAT DAERAH TAHUN 2020</t>
  </si>
  <si>
    <t>Jumlah tenaga kebersihan kantor yang dibayarkan</t>
  </si>
  <si>
    <t>Jumlah paket DAK Reguler jembatan yang terlaksanakan</t>
  </si>
  <si>
    <t>Jumlah jembatan yang dibangun/ditingkatkan</t>
  </si>
  <si>
    <t>Panjang Jalan Yang dibangun/ditingkatkan</t>
  </si>
  <si>
    <t>Jumlah  alat berat yang dioperasikan</t>
  </si>
  <si>
    <t>RT</t>
  </si>
  <si>
    <t xml:space="preserve">Jumlah kawasan strategis dan cepat tumbuh yang sesuai dengan tata ruang </t>
  </si>
  <si>
    <t>Tujuan</t>
  </si>
  <si>
    <t>Sasaran</t>
  </si>
  <si>
    <t>Indikator</t>
  </si>
  <si>
    <t>Target Tahun 2019</t>
  </si>
  <si>
    <t>No</t>
  </si>
  <si>
    <t>Target Tahun 2020</t>
  </si>
  <si>
    <t>64 %</t>
  </si>
  <si>
    <t>50,6%</t>
  </si>
  <si>
    <t>80%</t>
  </si>
  <si>
    <t>Capaian</t>
  </si>
  <si>
    <t>Persense Capaian</t>
  </si>
  <si>
    <t>Kategori</t>
  </si>
  <si>
    <t>Kurang Berhasil</t>
  </si>
  <si>
    <t>Cukup Berhasil</t>
  </si>
  <si>
    <t>Sangat Berhasil</t>
  </si>
  <si>
    <t>Berhasil</t>
  </si>
  <si>
    <t>Indikator Sasaran</t>
  </si>
  <si>
    <t>Tahun 2019</t>
  </si>
  <si>
    <t>Target</t>
  </si>
  <si>
    <t>Realisasi</t>
  </si>
  <si>
    <t>%</t>
  </si>
  <si>
    <t>01.</t>
  </si>
  <si>
    <t>02.</t>
  </si>
  <si>
    <t>Mewujudkan kualitas dan</t>
  </si>
  <si>
    <t>kuantitas jaringan irigasi yang baik</t>
  </si>
  <si>
    <t>Persentase Rumah Tangga bersanitasi layak</t>
  </si>
  <si>
    <t>Jumlah kawasan strategis dan cepat tumbuh yang sesuai dengan tata ruang</t>
  </si>
  <si>
    <t>8 Kawasan</t>
  </si>
  <si>
    <t>6 Kawasan</t>
  </si>
  <si>
    <t>Realisasi Tahun 2019</t>
  </si>
  <si>
    <t>Perbanndingan 2018 dan 2019</t>
  </si>
  <si>
    <t>Realisasi 2018</t>
  </si>
  <si>
    <t>Satuan</t>
  </si>
  <si>
    <t>Kawasan</t>
  </si>
  <si>
    <t>Indikator Kinerja Utama (IKU)</t>
  </si>
  <si>
    <t>Persentase jalan  mantap</t>
  </si>
  <si>
    <t>Parit Malintang,    3  Februari 2020</t>
  </si>
  <si>
    <t>Program Penunjang Urusan Pemerintahan Daerah Kabupaten/Kota</t>
  </si>
  <si>
    <t>Program Pengelolaan Sumberdaya Air</t>
  </si>
  <si>
    <t>Program Pengelolaan dan Pengembangan Sistem Penyediaan Air Minum</t>
  </si>
  <si>
    <t>Program Pengelolaan dan Pengembangan Sistem Air Limbah</t>
  </si>
  <si>
    <t>Program Pengelolaan dan Pengembangan Sistem Drainase</t>
  </si>
  <si>
    <t>Program Penataan Bangunan Gedung</t>
  </si>
  <si>
    <t>Program Penyelenggaraan Jalan</t>
  </si>
  <si>
    <t>Program Penyelenggaraan Penataan Ruang</t>
  </si>
  <si>
    <t>SUB KEGIATAN</t>
  </si>
  <si>
    <t>Pengelolaan SDA dan Bangunan Pengaman Pantai pada Wilayah Sungai (WS) dalam 1 (satu) Daerah Kabupaten/Kota</t>
  </si>
  <si>
    <t>Pembangunan Bangunan Perkuatan Tebing</t>
  </si>
  <si>
    <t>INDIKATOR SUB KEGIATAN</t>
  </si>
  <si>
    <t>Pengembangan dan Pengelolaan Sistem Irigasi Primer dan Sekunder pada Daerah Irigasi yang Luasnya dibawah 1000 Ha dalam 1 (satu) Daerah Kabupaten/Kota</t>
  </si>
  <si>
    <t>2.</t>
  </si>
  <si>
    <t>Penyusunan Rencana Teknis dan Dokumen Lingkungan Hidup
untuk Konstruksi Irigasi dan Rawa</t>
  </si>
  <si>
    <t>Pembangunan Jaringan Irigasi Permukaan</t>
  </si>
  <si>
    <t>Rehabilitasi Jaringan Irigasi Permukaan</t>
  </si>
  <si>
    <t>Operasi dan Pemeliharaan Jaringan Irigasi Permukaan</t>
  </si>
  <si>
    <t>3.</t>
  </si>
  <si>
    <t>4.</t>
  </si>
  <si>
    <t>Pengelolaan dan Pengembangan Sistem Penyediaan Air Minum (SPAM) di Daerah Kabupaten/Kota</t>
  </si>
  <si>
    <t>Penyusunan Rencana, Kebijakan, Strategi dan Teknis SPAM</t>
  </si>
  <si>
    <t>Pembangunan SPAM Jaringan Perpipaan di Kawasan Perdesaan</t>
  </si>
  <si>
    <t>Operasi dan Pemeliharaan SPAM di Kawasan Perdesaan</t>
  </si>
  <si>
    <t>Pengelolaan dan Pengembangan Sistem Drainase yang Terhubung Langsung dengan Sungai dalam Daerah Kabupaten/Kota</t>
  </si>
  <si>
    <t>Penyusunan Rencana, Kebijakan, Strategi dan Teknis Sistem
Pengelolaan Air Limbah Domestik dalam Daerah Kabupaten/Kota</t>
  </si>
  <si>
    <t>Rehabilitasi/Peningkatan/Perluasan Sistem Pengelolaan Air Limbah
Domestik Terpusat Skala Permukiman</t>
  </si>
  <si>
    <t>Pembangunan Sistem Drainase Lingkungan</t>
  </si>
  <si>
    <t>5.</t>
  </si>
  <si>
    <t>Penyelenggaraan Bangunan Gedung di Wilayah Daerah Kabupaten/Kota, Pemberian Izin Mendirikan Bangunan (IMB) dan Sertifikat Laik Fungsi Bangunan Gedung</t>
  </si>
  <si>
    <t>Penyelenggaraan Penerbitan Izin Mendirikan Bangunan (IMB), Sertifikat Laik Fungsi (SLF), peran Tenaga Ahli Bangunan Gedung (TABG), Pendataan Bangunan
Gedung, serta Implementasi SIMBG</t>
  </si>
  <si>
    <t>Perencanaan, Pembangunan, Pengawasan, dan Pemanfaatan Bangunan Gedung Daerah
Kabupaten/Kota</t>
  </si>
  <si>
    <t>Penyelenggaraan Jalan Kabupaten/Kota</t>
  </si>
  <si>
    <t>Survey Kondisi Jalan/Jembatan</t>
  </si>
  <si>
    <t>Rehabilitasi Jalan</t>
  </si>
  <si>
    <t>Pemeliharaan Rutin Jalan</t>
  </si>
  <si>
    <t>Rehabilitasi Jembatan</t>
  </si>
  <si>
    <t>Penanggulangan
Bencana/Tanggap Darurat</t>
  </si>
  <si>
    <t>Penetapan Rencana Tata Ruang Wilayah (RTRW) dan Rencana Rinci Tata Ruang (RRTR) Kabupaten/Kota</t>
  </si>
  <si>
    <t>Pelaksanaan Persetujuan Substansi, Evaluasi, Konsultasi Evaluasi dan
Penetapan RRTR Kabupaten/Kota</t>
  </si>
  <si>
    <t>Penetapan Kebijakan dalam rangka Pelaksanaan Penataan Ruang</t>
  </si>
  <si>
    <t>Sosialisasi Kebijakan dan Peraturan Perundang-undangan Bidang
Penataan Ruang</t>
  </si>
  <si>
    <t>Koordinasi dan Sinkronisasi Pengendalian Pemanfaatan Ruang Daerah Kabupaten/Kota</t>
  </si>
  <si>
    <t>Koordinasi Pelaksanaan Penataan Ruang</t>
  </si>
  <si>
    <t>6.</t>
  </si>
  <si>
    <t>7.</t>
  </si>
  <si>
    <t>8.</t>
  </si>
  <si>
    <t>Perencanaan, Penganggaran, dan Evaluasi Kinerja Perangkat Daerah</t>
  </si>
  <si>
    <t>Penyusunan Dokumen
Perencanaan Perangkat Daerah</t>
  </si>
  <si>
    <t>Koordinasi dan Penyusunan Dokumen RKA-SKPD</t>
  </si>
  <si>
    <t>Koordinasi dan Penyusunan
Dokumen Perubahan RKA-SKPD</t>
  </si>
  <si>
    <t>Koordinasi dan Penyusunan DPA- SKPD</t>
  </si>
  <si>
    <t>Koordinasi dan Penyusunan Perubahan DPA-SKPD</t>
  </si>
  <si>
    <t>Koordinasi dan Penyusunan Laporan Capaian Kinerja dan
Ikhtisar Realisasi Kinerja SKPD</t>
  </si>
  <si>
    <t>Evaluasi Kinerja Perangkat Daerah</t>
  </si>
  <si>
    <t>Administrasi Keuangan Perangkat Daerah</t>
  </si>
  <si>
    <t>Penyediaan Gaji dan Tunjangan ASN</t>
  </si>
  <si>
    <t>Penyediaan Administrasi Pelaksanaan Tugas ASN</t>
  </si>
  <si>
    <t>Koordinasi dan Penyusunan
Laporan Keuangan Akhir Tahun SKPD</t>
  </si>
  <si>
    <t>Administrasi Barang Milik Daerah pada Perangkat Daerah</t>
  </si>
  <si>
    <t>Penatausahaan Barang Milik Daerah pada SKPD</t>
  </si>
  <si>
    <t>Administrasi Kepegawaian Perangkat Daerah</t>
  </si>
  <si>
    <t>Pendidikan dan Pelatihan Pegawai Berdasarkan Tugas dan Fungsi</t>
  </si>
  <si>
    <t>Bimbingan Teknis Implementasi Peraturan Perundang-Undangan</t>
  </si>
  <si>
    <t>Administrasi Umum Perangkat Daerah</t>
  </si>
  <si>
    <t>Penyediaan Komponen Instalasi Listrik/Penerangan Bangunan
Kantor</t>
  </si>
  <si>
    <t>Penyediaan Peralatan dan Perlengkapan Kantor</t>
  </si>
  <si>
    <t>Penyediaan Peralatan Rumah Tangga</t>
  </si>
  <si>
    <t>Penyediaan Bahan Bacaan dan Peraturan Perundang-undangan</t>
  </si>
  <si>
    <t>Fasilitasi Kunjungan Tamu</t>
  </si>
  <si>
    <t>Penyelenggaraan Rapat Koordinasi dan Konsultasi SKPD</t>
  </si>
  <si>
    <t>Penyediaan Jasa Penunjang Urusan Pemerintahan Daerah</t>
  </si>
  <si>
    <t>Penyediaan Jasa Surat Menyurat</t>
  </si>
  <si>
    <t>Penyediaan Jasa Komunikasi, Sumber Daya Air dan Listrik</t>
  </si>
  <si>
    <t>Penyediaan Jasa Peralatan dan Perlengkapan Kantor</t>
  </si>
  <si>
    <t>Penyediaan Jasa Pelayanan Umum Kantor</t>
  </si>
  <si>
    <t>Pemeliharaan Barang Milik Daerah Penunjang Urusan Pemerintahan Daerah</t>
  </si>
  <si>
    <t>Penyediaan Jasa Pemeliharaan, Biaya Pemeliharaan dan Pajak
Kendaraan Perorangan Dinas atau Kendaraan Dinas Jabatan</t>
  </si>
  <si>
    <t>Penyediaan Jasa Pemeliharaan,
Biaya Pemeliharaan dan Perizinan Alat Besar</t>
  </si>
  <si>
    <t>Pemeliharaan/Rehabilitasi Gedung Kantor dan Bangunan Lainnya</t>
  </si>
  <si>
    <t>Pemeliharaan/Rehabilitasi Sarana dan Prasarana Gedung Kantor atau Bangunan Lainnya</t>
  </si>
  <si>
    <t>69 %</t>
  </si>
  <si>
    <t>TARGET KINERJA SUB KEGIATAN</t>
  </si>
  <si>
    <t>Jumlah</t>
  </si>
  <si>
    <t>100%</t>
  </si>
  <si>
    <t>100 %</t>
  </si>
  <si>
    <t>RENCANA AKSI PERANGKAT DAERAH TAHUN 2021</t>
  </si>
  <si>
    <t>Jumlah surat yang ditindaklajuti</t>
  </si>
  <si>
    <t>Jumlah rekening listrik, telepon dan air yang
dibayar</t>
  </si>
  <si>
    <t>Jumlah peralatan gedung kantor kerja yang terpelihara</t>
  </si>
  <si>
    <t>Jumlah kendaraan Dinas / operasional yang terpelihara</t>
  </si>
  <si>
    <t>Jumlah Alat Berat Yang terpelihara</t>
  </si>
  <si>
    <t>Jumlah rumah gedung kantor yang terehabilitasi</t>
  </si>
  <si>
    <t>Jumlah gedung kantor yang terpelihara</t>
  </si>
  <si>
    <t>Jumlah SDM Aparatur yang mengikuti pendidikan dan pelatihan formal</t>
  </si>
  <si>
    <t>Jumlah SDM Aparatur yang mengikuti bimbingan teknis peraturan perundang-undangan</t>
  </si>
  <si>
    <t>Jumlah dokumen Renstra dan
Renja Perangkat Daerah yang
tersusun</t>
  </si>
  <si>
    <t>Jumlah Dokumen RKA Yang
Tersusun</t>
  </si>
  <si>
    <t>Jumlah Dokumen RKA
Perubahan Yang Tersusun</t>
  </si>
  <si>
    <t>Jumlah Dokumen DPA Yang
Tersusun</t>
  </si>
  <si>
    <t>Jumlah Dokumen DPA
Perubahan Yang Tersusun</t>
  </si>
  <si>
    <t>Jumlah Laporan Capian
Kinerja Yang tersusun, Jumlah
Laporan Ikhtisar Realisasi
Kinerja SKPD (LAKIP, LPPD)</t>
  </si>
  <si>
    <t>Jumlah Dokumen Monitoring
dan Evaluasi yang tersusun</t>
  </si>
  <si>
    <t>Jumlah Gaji ASN DPUPR Kab.
Padang Pariaman
Jumlah TPP ASN DPUPR Kab.
Padang Pariaman</t>
  </si>
  <si>
    <t>Jumlah jasa administrasi
keuangan yang dibayarkan</t>
  </si>
  <si>
    <t>OB</t>
  </si>
  <si>
    <t>Jumlah laporan keuangan
akhir tahun yang tersusun</t>
  </si>
  <si>
    <t>Tahun</t>
  </si>
  <si>
    <t>Jumlah laporan aset yang
dibuat</t>
  </si>
  <si>
    <t>Jumlah komponen listrik yang disediakan</t>
  </si>
  <si>
    <t>Jumlah peralatan dan
perlengkapan kantor yang
diadakan</t>
  </si>
  <si>
    <t>Jumlah bahan kebersihan dan
rumah tangga yang
disediakan</t>
  </si>
  <si>
    <t>Jenis</t>
  </si>
  <si>
    <t>Jumlah Bahan Bacaan dan
Peraturan Perundang-
Undangan yang disediakan</t>
  </si>
  <si>
    <t>Jumlah penyediaan makanan
dan minuman tamu</t>
  </si>
  <si>
    <t>Jumlah rapat rapat koordinasi
dan konsultasi yang diikuti</t>
  </si>
  <si>
    <t>Jumlah bangunan perkuatan
tebing yang dibangun</t>
  </si>
  <si>
    <t>Jumlah dokumen
perencanaan teknis dan
dokumen lingkungan hidup
untuk konstruksi</t>
  </si>
  <si>
    <t>Luas jaringan irigasi yang
terpelihara</t>
  </si>
  <si>
    <t>Ha</t>
  </si>
  <si>
    <t>Luas jaringan irigasi yang terpelihara/terehabilitasi</t>
  </si>
  <si>
    <t>Jumlah jaringan rigasi yang
Operasi dan dipelihara</t>
  </si>
  <si>
    <t>Jumlah Dokumen DED Air
Bersih/Air Minum yang
tersusun, Jumlah dokumen
peta air minum yang
teridentifikasi</t>
  </si>
  <si>
    <t>Jumlah jaringan perpipaan
dan air minum yang
dibangun, Jumlah rumah
tangga yang memiliki akses
air minum</t>
  </si>
  <si>
    <t>Jumlah tenaga
pengelola/pendamping
kegiatan pembangunan
penyehatan pemukiman,
Jumlah lokasi PAMSIMAS</t>
  </si>
  <si>
    <t>Jumlah dokumen RISPAM
yang tersusun, Jumlah
dokumen databse dan peta
sanitasi yang tersusun</t>
  </si>
  <si>
    <t>Jumlah sarana sanitasi layak
yang disediakan</t>
  </si>
  <si>
    <t>Panjang saluran
drainase/gorong-gorong
yang dibangun</t>
  </si>
  <si>
    <t>Jumlah Jasa tim TABG (Tim
Ahli Bangunan Gedung)</t>
  </si>
  <si>
    <t>Jumlah bangunan gedung
terbangun</t>
  </si>
  <si>
    <t>Jumlah dokumen penilaian
jalan dan jembatan yang
dibuat</t>
  </si>
  <si>
    <t>Panjang jalan yang
terbangun/
terpelihara/terehabilitasi</t>
  </si>
  <si>
    <t>Panjang jalan yang
terpelihara</t>
  </si>
  <si>
    <t>Jumlah jembatan yang
dibangun</t>
  </si>
  <si>
    <t>Jumlah jembatan yang
ditingkatkan/terpelihara</t>
  </si>
  <si>
    <t>Jumlah alat berat yang
dioperasikan</t>
  </si>
  <si>
    <t>Jumlah Dokumen RDTR yang
tersusun</t>
  </si>
  <si>
    <t>Jumlah dokumen kebijakan
rencana tata ruang yang
tersusun</t>
  </si>
  <si>
    <t>Jumlah Sosialisai
Pemanfaatan Pengendalian
Tata Ruang yang terlaksanan
Jumlah sosialisasi perda RDTR
yang terlaksana
Jumlah sosialisasi perda
RTRW yang terlaksana,</t>
  </si>
  <si>
    <t>Jumlah dokumen
pemanfaatan ruang yang
terdata</t>
  </si>
  <si>
    <t>TARGET KINERJA ANGGARAN (Rp)</t>
  </si>
  <si>
    <t>Parit Malintang,    3  Februari 2021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</si>
</sst>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64" formatCode="_(* #,##0_);_(* \(#,##0\);_(* &quot;-&quot;_);_(@_)"/>
    <numFmt numFmtId="165" formatCode="_-* #,##0.00_-;\-* #,##0.00_-;_-* &quot;-&quot;_-;_-@_-"/>
    <numFmt numFmtId="166" formatCode="0.0%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name val="Cambria"/>
      <family val="1"/>
    </font>
    <font>
      <b/>
      <sz val="11"/>
      <name val="Cambria"/>
      <family val="1"/>
    </font>
    <font>
      <i/>
      <sz val="11"/>
      <name val="Cambria"/>
      <family val="1"/>
    </font>
    <font>
      <sz val="10"/>
      <color indexed="8"/>
      <name val="Arial"/>
      <family val="2"/>
    </font>
    <font>
      <b/>
      <u/>
      <sz val="11"/>
      <name val="Cambria"/>
      <family val="1"/>
    </font>
    <font>
      <sz val="16"/>
      <name val="Cambria"/>
      <family val="1"/>
    </font>
    <font>
      <b/>
      <sz val="16"/>
      <name val="Cambria"/>
      <family val="1"/>
    </font>
    <font>
      <b/>
      <u/>
      <sz val="16"/>
      <name val="Cambria"/>
      <family val="1"/>
    </font>
    <font>
      <b/>
      <sz val="10"/>
      <color theme="1"/>
      <name val="PT Sans"/>
      <family val="2"/>
    </font>
    <font>
      <sz val="10"/>
      <color theme="1"/>
      <name val="PT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1" fontId="2" fillId="0" borderId="0" applyFont="0" applyFill="0" applyBorder="0" applyAlignment="0" applyProtection="0"/>
    <xf numFmtId="0" fontId="6" fillId="0" borderId="0">
      <alignment vertical="top"/>
    </xf>
    <xf numFmtId="164" fontId="1" fillId="0" borderId="0" applyFont="0" applyFill="0" applyBorder="0" applyAlignment="0" applyProtection="0"/>
  </cellStyleXfs>
  <cellXfs count="303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3" fillId="0" borderId="4" xfId="0" applyFont="1" applyBorder="1" applyAlignment="1">
      <alignment horizontal="center" vertical="top"/>
    </xf>
    <xf numFmtId="41" fontId="3" fillId="0" borderId="0" xfId="1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4" xfId="0" applyFont="1" applyBorder="1"/>
    <xf numFmtId="41" fontId="3" fillId="0" borderId="0" xfId="0" applyNumberFormat="1" applyFont="1" applyAlignment="1">
      <alignment vertical="top"/>
    </xf>
    <xf numFmtId="164" fontId="3" fillId="0" borderId="0" xfId="0" applyNumberFormat="1" applyFont="1" applyAlignment="1">
      <alignment vertical="top"/>
    </xf>
    <xf numFmtId="41" fontId="3" fillId="0" borderId="14" xfId="1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41" fontId="3" fillId="0" borderId="15" xfId="1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41" fontId="5" fillId="0" borderId="0" xfId="0" applyNumberFormat="1" applyFont="1" applyAlignment="1">
      <alignment vertical="top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41" fontId="3" fillId="0" borderId="0" xfId="1" applyFont="1" applyAlignment="1">
      <alignment vertical="top"/>
    </xf>
    <xf numFmtId="0" fontId="3" fillId="0" borderId="3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9" fontId="3" fillId="0" borderId="2" xfId="0" quotePrefix="1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41" fontId="3" fillId="0" borderId="0" xfId="1" applyFont="1" applyFill="1" applyBorder="1" applyAlignment="1">
      <alignment vertical="top" wrapText="1"/>
    </xf>
    <xf numFmtId="41" fontId="3" fillId="0" borderId="14" xfId="1" applyFont="1" applyFill="1" applyBorder="1" applyAlignment="1">
      <alignment vertical="top" wrapText="1"/>
    </xf>
    <xf numFmtId="41" fontId="3" fillId="0" borderId="15" xfId="1" applyFont="1" applyFill="1" applyBorder="1" applyAlignment="1">
      <alignment vertical="top" wrapText="1"/>
    </xf>
    <xf numFmtId="0" fontId="3" fillId="0" borderId="5" xfId="0" applyFont="1" applyBorder="1"/>
    <xf numFmtId="0" fontId="3" fillId="0" borderId="9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0" fontId="3" fillId="0" borderId="5" xfId="0" applyFont="1" applyBorder="1" applyAlignment="1"/>
    <xf numFmtId="0" fontId="3" fillId="0" borderId="12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41" fontId="3" fillId="0" borderId="0" xfId="0" applyNumberFormat="1" applyFont="1" applyBorder="1"/>
    <xf numFmtId="0" fontId="3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0" fontId="3" fillId="0" borderId="5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/>
    </xf>
    <xf numFmtId="0" fontId="3" fillId="0" borderId="14" xfId="0" applyFont="1" applyFill="1" applyBorder="1"/>
    <xf numFmtId="41" fontId="3" fillId="0" borderId="5" xfId="1" applyFont="1" applyFill="1" applyBorder="1" applyAlignment="1">
      <alignment vertical="top" wrapText="1"/>
    </xf>
    <xf numFmtId="41" fontId="3" fillId="0" borderId="7" xfId="1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/>
    </xf>
    <xf numFmtId="0" fontId="3" fillId="0" borderId="9" xfId="0" applyFont="1" applyFill="1" applyBorder="1" applyAlignment="1">
      <alignment vertical="top"/>
    </xf>
    <xf numFmtId="41" fontId="3" fillId="0" borderId="8" xfId="1" applyFont="1" applyFill="1" applyBorder="1" applyAlignment="1">
      <alignment vertical="top" wrapText="1"/>
    </xf>
    <xf numFmtId="164" fontId="3" fillId="0" borderId="5" xfId="0" applyNumberFormat="1" applyFont="1" applyFill="1" applyBorder="1" applyAlignment="1">
      <alignment vertical="top"/>
    </xf>
    <xf numFmtId="164" fontId="3" fillId="0" borderId="7" xfId="0" applyNumberFormat="1" applyFont="1" applyFill="1" applyBorder="1" applyAlignment="1">
      <alignment vertical="top"/>
    </xf>
    <xf numFmtId="164" fontId="3" fillId="0" borderId="9" xfId="0" applyNumberFormat="1" applyFont="1" applyFill="1" applyBorder="1" applyAlignment="1">
      <alignment vertical="top"/>
    </xf>
    <xf numFmtId="164" fontId="3" fillId="0" borderId="8" xfId="0" applyNumberFormat="1" applyFont="1" applyFill="1" applyBorder="1" applyAlignment="1">
      <alignment vertical="top"/>
    </xf>
    <xf numFmtId="164" fontId="3" fillId="0" borderId="12" xfId="0" applyNumberFormat="1" applyFont="1" applyFill="1" applyBorder="1" applyAlignment="1">
      <alignment vertical="top"/>
    </xf>
    <xf numFmtId="164" fontId="3" fillId="0" borderId="6" xfId="0" applyNumberFormat="1" applyFont="1" applyFill="1" applyBorder="1" applyAlignment="1">
      <alignment vertical="top"/>
    </xf>
    <xf numFmtId="41" fontId="3" fillId="0" borderId="5" xfId="1" applyFont="1" applyFill="1" applyBorder="1" applyAlignment="1">
      <alignment vertical="top"/>
    </xf>
    <xf numFmtId="41" fontId="3" fillId="0" borderId="7" xfId="1" applyFont="1" applyFill="1" applyBorder="1" applyAlignment="1">
      <alignment vertical="top"/>
    </xf>
    <xf numFmtId="41" fontId="3" fillId="0" borderId="12" xfId="1" applyFont="1" applyFill="1" applyBorder="1" applyAlignment="1">
      <alignment vertical="top"/>
    </xf>
    <xf numFmtId="41" fontId="3" fillId="0" borderId="6" xfId="1" applyFont="1" applyFill="1" applyBorder="1" applyAlignment="1">
      <alignment vertical="top"/>
    </xf>
    <xf numFmtId="41" fontId="3" fillId="0" borderId="9" xfId="1" applyFont="1" applyFill="1" applyBorder="1" applyAlignment="1">
      <alignment vertical="top"/>
    </xf>
    <xf numFmtId="41" fontId="3" fillId="0" borderId="8" xfId="1" applyFont="1" applyFill="1" applyBorder="1" applyAlignment="1">
      <alignment vertical="top"/>
    </xf>
    <xf numFmtId="0" fontId="3" fillId="0" borderId="9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41" fontId="3" fillId="0" borderId="0" xfId="1" applyFont="1" applyFill="1" applyBorder="1" applyAlignment="1">
      <alignment vertical="top"/>
    </xf>
    <xf numFmtId="0" fontId="3" fillId="0" borderId="15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/>
    </xf>
    <xf numFmtId="0" fontId="3" fillId="0" borderId="5" xfId="0" applyFont="1" applyFill="1" applyBorder="1"/>
    <xf numFmtId="0" fontId="3" fillId="0" borderId="9" xfId="0" applyFont="1" applyFill="1" applyBorder="1"/>
    <xf numFmtId="0" fontId="3" fillId="0" borderId="9" xfId="0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41" fontId="3" fillId="0" borderId="12" xfId="0" applyNumberFormat="1" applyFont="1" applyFill="1" applyBorder="1" applyAlignment="1">
      <alignment horizontal="right" vertical="top" wrapText="1"/>
    </xf>
    <xf numFmtId="165" fontId="3" fillId="0" borderId="5" xfId="0" applyNumberFormat="1" applyFont="1" applyFill="1" applyBorder="1" applyAlignment="1">
      <alignment horizontal="right" vertical="top" wrapText="1"/>
    </xf>
    <xf numFmtId="41" fontId="3" fillId="0" borderId="5" xfId="0" applyNumberFormat="1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41" fontId="3" fillId="0" borderId="14" xfId="1" applyFont="1" applyBorder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41" fontId="3" fillId="0" borderId="14" xfId="1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14" xfId="0" applyFont="1" applyFill="1" applyBorder="1" applyAlignment="1">
      <alignment horizontal="right" vertical="top"/>
    </xf>
    <xf numFmtId="0" fontId="3" fillId="0" borderId="15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3" fillId="0" borderId="12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166" fontId="3" fillId="0" borderId="2" xfId="0" quotePrefix="1" applyNumberFormat="1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3" fillId="0" borderId="3" xfId="0" quotePrefix="1" applyNumberFormat="1" applyFont="1" applyFill="1" applyBorder="1" applyAlignment="1">
      <alignment vertical="top" wrapText="1"/>
    </xf>
    <xf numFmtId="0" fontId="3" fillId="0" borderId="3" xfId="0" quotePrefix="1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3" fillId="0" borderId="4" xfId="0" applyFont="1" applyFill="1" applyBorder="1" applyAlignment="1">
      <alignment vertical="top"/>
    </xf>
    <xf numFmtId="0" fontId="3" fillId="0" borderId="9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/>
    </xf>
    <xf numFmtId="9" fontId="3" fillId="0" borderId="2" xfId="0" applyNumberFormat="1" applyFont="1" applyFill="1" applyBorder="1" applyAlignment="1">
      <alignment vertical="top"/>
    </xf>
    <xf numFmtId="0" fontId="3" fillId="0" borderId="3" xfId="0" applyFont="1" applyFill="1" applyBorder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Fill="1" applyBorder="1" applyAlignment="1">
      <alignment horizontal="center" vertical="top" wrapText="1"/>
    </xf>
    <xf numFmtId="4" fontId="3" fillId="0" borderId="1" xfId="0" quotePrefix="1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top"/>
    </xf>
    <xf numFmtId="9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3" fillId="0" borderId="2" xfId="0" quotePrefix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2" fillId="0" borderId="18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10" fontId="12" fillId="0" borderId="21" xfId="0" applyNumberFormat="1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9" fontId="12" fillId="0" borderId="21" xfId="0" applyNumberFormat="1" applyFont="1" applyBorder="1" applyAlignment="1">
      <alignment horizontal="center" vertical="top" wrapText="1"/>
    </xf>
    <xf numFmtId="0" fontId="12" fillId="0" borderId="16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41" fontId="3" fillId="0" borderId="0" xfId="1" applyFont="1" applyBorder="1" applyAlignment="1">
      <alignment horizontal="right" vertical="top" wrapText="1"/>
    </xf>
    <xf numFmtId="41" fontId="3" fillId="0" borderId="0" xfId="1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top" wrapText="1"/>
    </xf>
    <xf numFmtId="41" fontId="3" fillId="0" borderId="15" xfId="1" applyFont="1" applyBorder="1" applyAlignment="1">
      <alignment horizontal="right" vertical="top" wrapText="1"/>
    </xf>
    <xf numFmtId="41" fontId="3" fillId="0" borderId="15" xfId="1" applyFont="1" applyBorder="1" applyAlignment="1">
      <alignment horizontal="left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4" fontId="3" fillId="0" borderId="2" xfId="0" quotePrefix="1" applyNumberFormat="1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2" xfId="0" quotePrefix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2" xfId="0" quotePrefix="1" applyFont="1" applyBorder="1" applyAlignment="1">
      <alignment vertical="top" wrapText="1"/>
    </xf>
    <xf numFmtId="0" fontId="3" fillId="0" borderId="3" xfId="0" quotePrefix="1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vertical="top"/>
    </xf>
    <xf numFmtId="164" fontId="3" fillId="0" borderId="3" xfId="0" applyNumberFormat="1" applyFont="1" applyFill="1" applyBorder="1" applyAlignment="1">
      <alignment vertical="top"/>
    </xf>
    <xf numFmtId="164" fontId="3" fillId="0" borderId="4" xfId="0" applyNumberFormat="1" applyFont="1" applyFill="1" applyBorder="1" applyAlignment="1">
      <alignment vertical="top"/>
    </xf>
    <xf numFmtId="164" fontId="4" fillId="0" borderId="4" xfId="0" applyNumberFormat="1" applyFont="1" applyFill="1" applyBorder="1" applyAlignment="1">
      <alignment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9" fontId="3" fillId="0" borderId="2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10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top" wrapText="1"/>
    </xf>
    <xf numFmtId="0" fontId="3" fillId="0" borderId="3" xfId="0" quotePrefix="1" applyFont="1" applyBorder="1" applyAlignment="1">
      <alignment horizontal="center" vertical="top" wrapText="1"/>
    </xf>
    <xf numFmtId="0" fontId="3" fillId="0" borderId="3" xfId="0" quotePrefix="1" applyFont="1" applyFill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23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2" fillId="0" borderId="16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10" fontId="12" fillId="0" borderId="16" xfId="0" applyNumberFormat="1" applyFont="1" applyBorder="1" applyAlignment="1">
      <alignment horizontal="center" vertical="top" wrapText="1"/>
    </xf>
    <xf numFmtId="10" fontId="12" fillId="0" borderId="18" xfId="0" applyNumberFormat="1" applyFont="1" applyBorder="1" applyAlignment="1">
      <alignment horizontal="center" vertical="top" wrapText="1"/>
    </xf>
  </cellXfs>
  <cellStyles count="4">
    <cellStyle name="Comma [0]" xfId="1" builtinId="6"/>
    <cellStyle name="Comma [0]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204668</xdr:colOff>
      <xdr:row>64</xdr:row>
      <xdr:rowOff>95571</xdr:rowOff>
    </xdr:from>
    <xdr:to>
      <xdr:col>20</xdr:col>
      <xdr:colOff>324585</xdr:colOff>
      <xdr:row>70</xdr:row>
      <xdr:rowOff>22413</xdr:rowOff>
    </xdr:to>
    <xdr:pic>
      <xdr:nvPicPr>
        <xdr:cNvPr id="2" name="Picture 1" descr="1.  TT DENI IRWAN.png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-20000" contrast="40000"/>
        </a:blip>
        <a:stretch>
          <a:fillRect/>
        </a:stretch>
      </xdr:blipFill>
      <xdr:spPr>
        <a:xfrm>
          <a:off x="9008489" y="50510035"/>
          <a:ext cx="4542239" cy="1478057"/>
        </a:xfrm>
        <a:prstGeom prst="rect">
          <a:avLst/>
        </a:prstGeom>
      </xdr:spPr>
    </xdr:pic>
    <xdr:clientData/>
  </xdr:twoCellAnchor>
  <xdr:twoCellAnchor editAs="oneCell">
    <xdr:from>
      <xdr:col>11</xdr:col>
      <xdr:colOff>653142</xdr:colOff>
      <xdr:row>61</xdr:row>
      <xdr:rowOff>40821</xdr:rowOff>
    </xdr:from>
    <xdr:to>
      <xdr:col>14</xdr:col>
      <xdr:colOff>506256</xdr:colOff>
      <xdr:row>72</xdr:row>
      <xdr:rowOff>36290</xdr:rowOff>
    </xdr:to>
    <xdr:pic>
      <xdr:nvPicPr>
        <xdr:cNvPr id="3" name="Picture 2" descr="D:\PU YOYO\SAKIP\SAKIP 21 JUNI 2019\Stempel DPUPR.png"/>
        <xdr:cNvPicPr/>
      </xdr:nvPicPr>
      <xdr:blipFill>
        <a:blip xmlns:r="http://schemas.openxmlformats.org/officeDocument/2006/relationships" r:embed="rId2">
          <a:lum bright="-20000"/>
        </a:blip>
        <a:srcRect/>
        <a:stretch>
          <a:fillRect/>
        </a:stretch>
      </xdr:blipFill>
      <xdr:spPr bwMode="auto">
        <a:xfrm>
          <a:off x="8327571" y="49679678"/>
          <a:ext cx="2765042" cy="275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910157</xdr:colOff>
      <xdr:row>260</xdr:row>
      <xdr:rowOff>222836</xdr:rowOff>
    </xdr:from>
    <xdr:to>
      <xdr:col>19</xdr:col>
      <xdr:colOff>1166146</xdr:colOff>
      <xdr:row>266</xdr:row>
      <xdr:rowOff>149679</xdr:rowOff>
    </xdr:to>
    <xdr:pic>
      <xdr:nvPicPr>
        <xdr:cNvPr id="2" name="Picture 1" descr="1.  TT DENI IRWAN.png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-20000" contrast="40000"/>
        </a:blip>
        <a:stretch>
          <a:fillRect/>
        </a:stretch>
      </xdr:blipFill>
      <xdr:spPr>
        <a:xfrm>
          <a:off x="11265193" y="48677872"/>
          <a:ext cx="4542239" cy="1478057"/>
        </a:xfrm>
        <a:prstGeom prst="rect">
          <a:avLst/>
        </a:prstGeom>
      </xdr:spPr>
    </xdr:pic>
    <xdr:clientData/>
  </xdr:twoCellAnchor>
  <xdr:twoCellAnchor editAs="oneCell">
    <xdr:from>
      <xdr:col>13</xdr:col>
      <xdr:colOff>229239</xdr:colOff>
      <xdr:row>257</xdr:row>
      <xdr:rowOff>4801</xdr:rowOff>
    </xdr:from>
    <xdr:to>
      <xdr:col>16</xdr:col>
      <xdr:colOff>354496</xdr:colOff>
      <xdr:row>268</xdr:row>
      <xdr:rowOff>81913</xdr:rowOff>
    </xdr:to>
    <xdr:pic>
      <xdr:nvPicPr>
        <xdr:cNvPr id="3" name="Picture 2" descr="D:\PU YOYO\SAKIP\SAKIP 21 JUNI 2019\Stempel DPUPR.png"/>
        <xdr:cNvPicPr/>
      </xdr:nvPicPr>
      <xdr:blipFill>
        <a:blip xmlns:r="http://schemas.openxmlformats.org/officeDocument/2006/relationships" r:embed="rId2">
          <a:lum bright="-20000"/>
        </a:blip>
        <a:srcRect/>
        <a:stretch>
          <a:fillRect/>
        </a:stretch>
      </xdr:blipFill>
      <xdr:spPr bwMode="auto">
        <a:xfrm>
          <a:off x="10584275" y="47847515"/>
          <a:ext cx="2765042" cy="275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2"/>
  <sheetViews>
    <sheetView tabSelected="1" view="pageBreakPreview" topLeftCell="B52" zoomScale="70" zoomScaleNormal="85" zoomScaleSheetLayoutView="70" workbookViewId="0">
      <selection activeCell="G65" sqref="G64:G65"/>
    </sheetView>
  </sheetViews>
  <sheetFormatPr defaultRowHeight="14.25"/>
  <cols>
    <col min="1" max="1" width="2.5703125" style="11" customWidth="1"/>
    <col min="2" max="2" width="7.42578125" style="5" customWidth="1"/>
    <col min="3" max="3" width="14.42578125" style="5" customWidth="1"/>
    <col min="4" max="4" width="13.5703125" style="5" customWidth="1"/>
    <col min="5" max="5" width="8.7109375" style="5" customWidth="1"/>
    <col min="6" max="6" width="16.42578125" style="11" customWidth="1"/>
    <col min="7" max="7" width="15.42578125" style="11" customWidth="1"/>
    <col min="8" max="8" width="8.7109375" style="12" customWidth="1"/>
    <col min="9" max="9" width="3.7109375" style="108" customWidth="1"/>
    <col min="10" max="10" width="20.140625" style="12" customWidth="1"/>
    <col min="11" max="11" width="3.42578125" style="14" customWidth="1"/>
    <col min="12" max="12" width="16.85546875" style="12" customWidth="1"/>
    <col min="13" max="13" width="4.28515625" style="14" customWidth="1"/>
    <col min="14" max="14" width="22.42578125" style="12" customWidth="1"/>
    <col min="15" max="15" width="23.28515625" style="13" customWidth="1"/>
    <col min="16" max="16" width="6.85546875" style="68" customWidth="1"/>
    <col min="17" max="17" width="9.28515625" style="112" customWidth="1"/>
    <col min="18" max="18" width="8.28515625" style="9" hidden="1" customWidth="1"/>
    <col min="19" max="19" width="6.85546875" style="128" hidden="1" customWidth="1"/>
    <col min="20" max="20" width="9.28515625" style="7" hidden="1" customWidth="1"/>
    <col min="21" max="21" width="23.28515625" style="12" customWidth="1"/>
    <col min="22" max="22" width="1.7109375" style="10" customWidth="1"/>
    <col min="23" max="23" width="26.28515625" style="11" customWidth="1"/>
    <col min="24" max="24" width="29.28515625" style="11" customWidth="1"/>
    <col min="25" max="25" width="15.42578125" style="11" bestFit="1" customWidth="1"/>
    <col min="26" max="26" width="9.140625" style="11"/>
    <col min="27" max="27" width="17" style="11" bestFit="1" customWidth="1"/>
    <col min="28" max="16384" width="9.140625" style="11"/>
  </cols>
  <sheetData>
    <row r="1" spans="2:25" ht="20.25">
      <c r="B1" s="259" t="s">
        <v>341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</row>
    <row r="2" spans="2:25" ht="20.25">
      <c r="B2" s="260" t="s">
        <v>0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</row>
    <row r="3" spans="2:25">
      <c r="B3" s="225"/>
      <c r="C3" s="225"/>
      <c r="D3" s="225"/>
      <c r="E3" s="225"/>
      <c r="F3" s="23"/>
      <c r="G3" s="23"/>
      <c r="H3" s="74"/>
      <c r="I3" s="126"/>
      <c r="J3" s="74"/>
      <c r="K3" s="226"/>
      <c r="L3" s="74"/>
      <c r="M3" s="226"/>
      <c r="N3" s="74"/>
      <c r="O3" s="74"/>
      <c r="P3" s="227"/>
      <c r="Q3" s="126"/>
      <c r="R3" s="228"/>
      <c r="S3" s="137"/>
      <c r="T3" s="229"/>
      <c r="U3" s="74"/>
    </row>
    <row r="4" spans="2:25" s="13" customFormat="1" ht="14.25" customHeight="1">
      <c r="B4" s="261" t="s">
        <v>1</v>
      </c>
      <c r="C4" s="262" t="s">
        <v>89</v>
      </c>
      <c r="D4" s="263"/>
      <c r="E4" s="264"/>
      <c r="F4" s="261" t="s">
        <v>2</v>
      </c>
      <c r="G4" s="261"/>
      <c r="H4" s="261"/>
      <c r="I4" s="265" t="s">
        <v>6</v>
      </c>
      <c r="J4" s="249"/>
      <c r="K4" s="206"/>
      <c r="L4" s="249" t="s">
        <v>10</v>
      </c>
      <c r="M4" s="267" t="s">
        <v>263</v>
      </c>
      <c r="N4" s="267"/>
      <c r="O4" s="267"/>
      <c r="P4" s="267"/>
      <c r="Q4" s="267"/>
      <c r="R4" s="267"/>
      <c r="S4" s="267"/>
      <c r="T4" s="267"/>
      <c r="U4" s="267"/>
      <c r="V4" s="12"/>
    </row>
    <row r="5" spans="2:25" s="15" customFormat="1" ht="70.5" customHeight="1">
      <c r="B5" s="261"/>
      <c r="C5" s="201" t="s">
        <v>3</v>
      </c>
      <c r="D5" s="201" t="s">
        <v>4</v>
      </c>
      <c r="E5" s="201" t="s">
        <v>5</v>
      </c>
      <c r="F5" s="201" t="s">
        <v>3</v>
      </c>
      <c r="G5" s="201" t="s">
        <v>4</v>
      </c>
      <c r="H5" s="201" t="s">
        <v>5</v>
      </c>
      <c r="I5" s="266"/>
      <c r="J5" s="250"/>
      <c r="K5" s="203"/>
      <c r="L5" s="250"/>
      <c r="M5" s="268" t="s">
        <v>3</v>
      </c>
      <c r="N5" s="269"/>
      <c r="O5" s="202" t="s">
        <v>266</v>
      </c>
      <c r="P5" s="262" t="s">
        <v>337</v>
      </c>
      <c r="Q5" s="263"/>
      <c r="R5" s="263"/>
      <c r="S5" s="263"/>
      <c r="T5" s="264"/>
      <c r="U5" s="202" t="s">
        <v>395</v>
      </c>
      <c r="V5" s="14"/>
    </row>
    <row r="6" spans="2:25" s="8" customFormat="1">
      <c r="B6" s="168">
        <v>1</v>
      </c>
      <c r="C6" s="168">
        <v>2</v>
      </c>
      <c r="D6" s="168">
        <v>3</v>
      </c>
      <c r="E6" s="168">
        <v>4</v>
      </c>
      <c r="F6" s="1">
        <v>5</v>
      </c>
      <c r="G6" s="1">
        <v>6</v>
      </c>
      <c r="H6" s="167">
        <v>7</v>
      </c>
      <c r="I6" s="169"/>
      <c r="J6" s="210">
        <v>8</v>
      </c>
      <c r="K6" s="209"/>
      <c r="L6" s="210">
        <v>9</v>
      </c>
      <c r="M6" s="209"/>
      <c r="N6" s="150">
        <v>10</v>
      </c>
      <c r="O6" s="201">
        <v>11</v>
      </c>
      <c r="P6" s="256">
        <v>12</v>
      </c>
      <c r="Q6" s="257"/>
      <c r="R6" s="257"/>
      <c r="S6" s="257"/>
      <c r="T6" s="258"/>
      <c r="U6" s="201">
        <v>13</v>
      </c>
      <c r="V6" s="9"/>
    </row>
    <row r="7" spans="2:25" s="17" customFormat="1" ht="57">
      <c r="B7" s="55">
        <v>1</v>
      </c>
      <c r="C7" s="240" t="s">
        <v>90</v>
      </c>
      <c r="D7" s="240" t="s">
        <v>91</v>
      </c>
      <c r="E7" s="38" t="s">
        <v>336</v>
      </c>
      <c r="F7" s="240" t="s">
        <v>12</v>
      </c>
      <c r="G7" s="240" t="s">
        <v>80</v>
      </c>
      <c r="H7" s="219" t="s">
        <v>336</v>
      </c>
      <c r="I7" s="60">
        <v>1</v>
      </c>
      <c r="J7" s="251" t="s">
        <v>261</v>
      </c>
      <c r="K7" s="220">
        <v>1</v>
      </c>
      <c r="L7" s="95" t="s">
        <v>287</v>
      </c>
      <c r="M7" s="220">
        <v>1</v>
      </c>
      <c r="N7" s="197" t="s">
        <v>288</v>
      </c>
      <c r="O7" s="211" t="s">
        <v>385</v>
      </c>
      <c r="P7" s="71">
        <v>1</v>
      </c>
      <c r="Q7" s="111" t="s">
        <v>192</v>
      </c>
      <c r="R7" s="28"/>
      <c r="S7" s="212"/>
      <c r="T7" s="213"/>
      <c r="U7" s="236">
        <v>984727500</v>
      </c>
      <c r="V7" s="16"/>
      <c r="W7" s="33">
        <v>1000000000</v>
      </c>
      <c r="X7" s="24">
        <f>U7/W7</f>
        <v>0.98472749999999998</v>
      </c>
      <c r="Y7" s="33">
        <f>W7/20</f>
        <v>50000000</v>
      </c>
    </row>
    <row r="8" spans="2:25" s="17" customFormat="1" ht="57">
      <c r="B8" s="205"/>
      <c r="C8" s="241"/>
      <c r="D8" s="241"/>
      <c r="E8" s="205"/>
      <c r="F8" s="241"/>
      <c r="G8" s="241"/>
      <c r="H8" s="58"/>
      <c r="I8" s="62"/>
      <c r="J8" s="252"/>
      <c r="K8" s="221"/>
      <c r="L8" s="96"/>
      <c r="M8" s="221">
        <v>2</v>
      </c>
      <c r="N8" s="198" t="s">
        <v>21</v>
      </c>
      <c r="O8" s="58" t="s">
        <v>386</v>
      </c>
      <c r="P8" s="70">
        <v>50</v>
      </c>
      <c r="Q8" s="109" t="s">
        <v>179</v>
      </c>
      <c r="R8" s="21"/>
      <c r="S8" s="207"/>
      <c r="T8" s="208"/>
      <c r="U8" s="237">
        <v>52990196173</v>
      </c>
      <c r="V8" s="16"/>
      <c r="W8" s="24"/>
    </row>
    <row r="9" spans="2:25" s="17" customFormat="1" ht="57">
      <c r="B9" s="205"/>
      <c r="C9" s="241"/>
      <c r="D9" s="241"/>
      <c r="E9" s="205"/>
      <c r="F9" s="241"/>
      <c r="G9" s="241"/>
      <c r="H9" s="58"/>
      <c r="I9" s="62"/>
      <c r="J9" s="252"/>
      <c r="K9" s="221"/>
      <c r="L9" s="96"/>
      <c r="M9" s="221">
        <v>3</v>
      </c>
      <c r="N9" s="198" t="s">
        <v>289</v>
      </c>
      <c r="O9" s="58" t="s">
        <v>386</v>
      </c>
      <c r="P9" s="70">
        <v>20</v>
      </c>
      <c r="Q9" s="109" t="s">
        <v>179</v>
      </c>
      <c r="R9" s="21"/>
      <c r="S9" s="207"/>
      <c r="T9" s="208"/>
      <c r="U9" s="237">
        <v>21497104082</v>
      </c>
      <c r="V9" s="16"/>
    </row>
    <row r="10" spans="2:25" s="17" customFormat="1" ht="28.5">
      <c r="B10" s="205"/>
      <c r="C10" s="241"/>
      <c r="D10" s="205"/>
      <c r="E10" s="205"/>
      <c r="F10" s="241"/>
      <c r="G10" s="40"/>
      <c r="H10" s="58"/>
      <c r="I10" s="62"/>
      <c r="J10" s="252"/>
      <c r="K10" s="221"/>
      <c r="L10" s="96"/>
      <c r="M10" s="221">
        <v>4</v>
      </c>
      <c r="N10" s="198" t="s">
        <v>290</v>
      </c>
      <c r="O10" s="58" t="s">
        <v>387</v>
      </c>
      <c r="P10" s="70">
        <v>10</v>
      </c>
      <c r="Q10" s="109" t="s">
        <v>179</v>
      </c>
      <c r="R10" s="21"/>
      <c r="S10" s="207"/>
      <c r="T10" s="208"/>
      <c r="U10" s="237">
        <v>847041000</v>
      </c>
      <c r="V10" s="16"/>
    </row>
    <row r="11" spans="2:25" s="17" customFormat="1" ht="42.75">
      <c r="B11" s="40"/>
      <c r="C11" s="241"/>
      <c r="D11" s="40"/>
      <c r="E11" s="40"/>
      <c r="F11" s="241"/>
      <c r="G11" s="40" t="s">
        <v>81</v>
      </c>
      <c r="H11" s="153"/>
      <c r="I11" s="62"/>
      <c r="J11" s="252"/>
      <c r="K11" s="221"/>
      <c r="L11" s="96"/>
      <c r="M11" s="221">
        <v>5</v>
      </c>
      <c r="N11" s="198" t="s">
        <v>22</v>
      </c>
      <c r="O11" s="58" t="s">
        <v>388</v>
      </c>
      <c r="P11" s="70">
        <v>4</v>
      </c>
      <c r="Q11" s="109" t="s">
        <v>181</v>
      </c>
      <c r="R11" s="21"/>
      <c r="S11" s="207"/>
      <c r="T11" s="208"/>
      <c r="U11" s="237">
        <v>2785127960</v>
      </c>
      <c r="V11" s="16"/>
      <c r="W11" s="25"/>
    </row>
    <row r="12" spans="2:25" s="17" customFormat="1" ht="42.75">
      <c r="B12" s="40"/>
      <c r="C12" s="241"/>
      <c r="D12" s="40"/>
      <c r="E12" s="40"/>
      <c r="F12" s="241"/>
      <c r="G12" s="40"/>
      <c r="H12" s="58"/>
      <c r="I12" s="62"/>
      <c r="J12" s="252"/>
      <c r="K12" s="221"/>
      <c r="L12" s="96"/>
      <c r="M12" s="221">
        <v>6</v>
      </c>
      <c r="N12" s="198" t="s">
        <v>291</v>
      </c>
      <c r="O12" s="58" t="s">
        <v>389</v>
      </c>
      <c r="P12" s="70">
        <v>12</v>
      </c>
      <c r="Q12" s="109" t="s">
        <v>181</v>
      </c>
      <c r="R12" s="21"/>
      <c r="S12" s="207"/>
      <c r="T12" s="208"/>
      <c r="U12" s="237">
        <v>8515231938</v>
      </c>
      <c r="V12" s="16"/>
      <c r="W12" s="25"/>
    </row>
    <row r="13" spans="2:25" s="17" customFormat="1" ht="42.75">
      <c r="B13" s="41"/>
      <c r="C13" s="245"/>
      <c r="D13" s="41"/>
      <c r="E13" s="41"/>
      <c r="F13" s="245"/>
      <c r="G13" s="41"/>
      <c r="H13" s="65"/>
      <c r="I13" s="63"/>
      <c r="J13" s="253"/>
      <c r="K13" s="222"/>
      <c r="L13" s="93"/>
      <c r="M13" s="222">
        <v>7</v>
      </c>
      <c r="N13" s="200" t="s">
        <v>292</v>
      </c>
      <c r="O13" s="65" t="s">
        <v>390</v>
      </c>
      <c r="P13" s="72">
        <v>9</v>
      </c>
      <c r="Q13" s="110" t="s">
        <v>181</v>
      </c>
      <c r="R13" s="26"/>
      <c r="S13" s="132"/>
      <c r="T13" s="127"/>
      <c r="U13" s="238">
        <v>1394059010</v>
      </c>
      <c r="V13" s="16"/>
    </row>
    <row r="14" spans="2:25" s="17" customFormat="1" ht="114">
      <c r="B14" s="218" t="s">
        <v>268</v>
      </c>
      <c r="C14" s="218" t="s">
        <v>93</v>
      </c>
      <c r="D14" s="240" t="s">
        <v>92</v>
      </c>
      <c r="E14" s="246">
        <v>0.58479999999999999</v>
      </c>
      <c r="F14" s="218" t="s">
        <v>13</v>
      </c>
      <c r="G14" s="218" t="s">
        <v>83</v>
      </c>
      <c r="H14" s="223" t="s">
        <v>199</v>
      </c>
      <c r="I14" s="60" t="s">
        <v>268</v>
      </c>
      <c r="J14" s="95" t="s">
        <v>256</v>
      </c>
      <c r="K14" s="220">
        <v>2</v>
      </c>
      <c r="L14" s="95" t="s">
        <v>264</v>
      </c>
      <c r="M14" s="220">
        <v>8</v>
      </c>
      <c r="N14" s="197" t="s">
        <v>265</v>
      </c>
      <c r="O14" s="211" t="s">
        <v>371</v>
      </c>
      <c r="P14" s="71">
        <v>10</v>
      </c>
      <c r="Q14" s="111" t="s">
        <v>181</v>
      </c>
      <c r="R14" s="28"/>
      <c r="S14" s="212"/>
      <c r="T14" s="213"/>
      <c r="U14" s="236">
        <v>1592569200</v>
      </c>
      <c r="V14" s="16"/>
    </row>
    <row r="15" spans="2:25" s="17" customFormat="1" ht="156.75">
      <c r="B15" s="40"/>
      <c r="C15" s="40"/>
      <c r="D15" s="241"/>
      <c r="E15" s="247"/>
      <c r="F15" s="40"/>
      <c r="G15" s="40"/>
      <c r="H15" s="58"/>
      <c r="I15" s="62"/>
      <c r="J15" s="96"/>
      <c r="K15" s="221">
        <v>3</v>
      </c>
      <c r="L15" s="96" t="s">
        <v>267</v>
      </c>
      <c r="M15" s="221">
        <v>9</v>
      </c>
      <c r="N15" s="198" t="s">
        <v>269</v>
      </c>
      <c r="O15" s="58" t="s">
        <v>372</v>
      </c>
      <c r="P15" s="70">
        <v>5</v>
      </c>
      <c r="Q15" s="109" t="s">
        <v>192</v>
      </c>
      <c r="R15" s="21"/>
      <c r="S15" s="207"/>
      <c r="T15" s="208"/>
      <c r="U15" s="237">
        <v>250447000</v>
      </c>
      <c r="V15" s="16"/>
    </row>
    <row r="16" spans="2:25" s="17" customFormat="1" ht="42.75">
      <c r="B16" s="40"/>
      <c r="C16" s="40"/>
      <c r="D16" s="241"/>
      <c r="E16" s="247"/>
      <c r="F16" s="40"/>
      <c r="G16" s="40"/>
      <c r="H16" s="58"/>
      <c r="I16" s="62"/>
      <c r="J16" s="96"/>
      <c r="K16" s="221"/>
      <c r="L16" s="96"/>
      <c r="M16" s="221">
        <v>10</v>
      </c>
      <c r="N16" s="198" t="s">
        <v>270</v>
      </c>
      <c r="O16" s="58" t="s">
        <v>373</v>
      </c>
      <c r="P16" s="70">
        <v>600</v>
      </c>
      <c r="Q16" s="109" t="s">
        <v>374</v>
      </c>
      <c r="R16" s="21"/>
      <c r="S16" s="207"/>
      <c r="T16" s="208"/>
      <c r="U16" s="237">
        <v>6612109067</v>
      </c>
      <c r="V16" s="16"/>
    </row>
    <row r="17" spans="2:22" s="17" customFormat="1" ht="57">
      <c r="B17" s="41"/>
      <c r="C17" s="41"/>
      <c r="D17" s="245"/>
      <c r="E17" s="248"/>
      <c r="F17" s="41"/>
      <c r="G17" s="41"/>
      <c r="H17" s="65"/>
      <c r="I17" s="63"/>
      <c r="J17" s="93"/>
      <c r="K17" s="222"/>
      <c r="L17" s="93"/>
      <c r="M17" s="222">
        <v>11</v>
      </c>
      <c r="N17" s="200" t="s">
        <v>271</v>
      </c>
      <c r="O17" s="65" t="s">
        <v>375</v>
      </c>
      <c r="P17" s="72">
        <v>900</v>
      </c>
      <c r="Q17" s="110" t="s">
        <v>374</v>
      </c>
      <c r="R17" s="26"/>
      <c r="S17" s="132"/>
      <c r="T17" s="127"/>
      <c r="U17" s="238">
        <v>9660371500</v>
      </c>
      <c r="V17" s="16"/>
    </row>
    <row r="18" spans="2:22" s="17" customFormat="1" ht="42.75">
      <c r="B18" s="41"/>
      <c r="C18" s="41"/>
      <c r="D18" s="51"/>
      <c r="E18" s="51"/>
      <c r="F18" s="41"/>
      <c r="G18" s="41"/>
      <c r="H18" s="65"/>
      <c r="I18" s="63"/>
      <c r="J18" s="52"/>
      <c r="K18" s="222"/>
      <c r="L18" s="93"/>
      <c r="M18" s="222">
        <v>12</v>
      </c>
      <c r="N18" s="200" t="s">
        <v>272</v>
      </c>
      <c r="O18" s="65" t="s">
        <v>376</v>
      </c>
      <c r="P18" s="72">
        <v>5</v>
      </c>
      <c r="Q18" s="110" t="s">
        <v>194</v>
      </c>
      <c r="R18" s="26"/>
      <c r="S18" s="132"/>
      <c r="T18" s="127"/>
      <c r="U18" s="238">
        <v>956363600</v>
      </c>
      <c r="V18" s="16"/>
    </row>
    <row r="19" spans="2:22" s="17" customFormat="1" ht="99.75">
      <c r="B19" s="218" t="s">
        <v>273</v>
      </c>
      <c r="C19" s="218" t="s">
        <v>94</v>
      </c>
      <c r="D19" s="218" t="s">
        <v>95</v>
      </c>
      <c r="E19" s="230" t="s">
        <v>340</v>
      </c>
      <c r="F19" s="218" t="s">
        <v>69</v>
      </c>
      <c r="G19" s="218" t="s">
        <v>70</v>
      </c>
      <c r="H19" s="223" t="s">
        <v>339</v>
      </c>
      <c r="I19" s="60" t="s">
        <v>273</v>
      </c>
      <c r="J19" s="95" t="s">
        <v>257</v>
      </c>
      <c r="K19" s="220">
        <v>4</v>
      </c>
      <c r="L19" s="95" t="s">
        <v>275</v>
      </c>
      <c r="M19" s="220">
        <v>13</v>
      </c>
      <c r="N19" s="197" t="s">
        <v>276</v>
      </c>
      <c r="O19" s="211" t="s">
        <v>377</v>
      </c>
      <c r="P19" s="71">
        <v>2</v>
      </c>
      <c r="Q19" s="111" t="s">
        <v>192</v>
      </c>
      <c r="R19" s="28"/>
      <c r="S19" s="212"/>
      <c r="T19" s="213"/>
      <c r="U19" s="236">
        <v>260310000</v>
      </c>
      <c r="V19" s="16"/>
    </row>
    <row r="20" spans="2:22" s="17" customFormat="1" ht="99.75">
      <c r="B20" s="40"/>
      <c r="C20" s="40"/>
      <c r="D20" s="40"/>
      <c r="E20" s="231"/>
      <c r="F20" s="40"/>
      <c r="G20" s="40"/>
      <c r="H20" s="153"/>
      <c r="I20" s="62"/>
      <c r="J20" s="96"/>
      <c r="K20" s="221"/>
      <c r="L20" s="96"/>
      <c r="M20" s="221">
        <v>14</v>
      </c>
      <c r="N20" s="198" t="s">
        <v>277</v>
      </c>
      <c r="O20" s="58" t="s">
        <v>378</v>
      </c>
      <c r="P20" s="70">
        <v>600</v>
      </c>
      <c r="Q20" s="109" t="s">
        <v>88</v>
      </c>
      <c r="R20" s="21"/>
      <c r="S20" s="207"/>
      <c r="T20" s="208"/>
      <c r="U20" s="237">
        <v>3938885600</v>
      </c>
      <c r="V20" s="16"/>
    </row>
    <row r="21" spans="2:22" s="17" customFormat="1" ht="85.5">
      <c r="B21" s="40"/>
      <c r="C21" s="40"/>
      <c r="D21" s="40"/>
      <c r="E21" s="231"/>
      <c r="F21" s="40"/>
      <c r="G21" s="40"/>
      <c r="H21" s="153"/>
      <c r="I21" s="63"/>
      <c r="J21" s="93"/>
      <c r="K21" s="222"/>
      <c r="L21" s="93"/>
      <c r="M21" s="222">
        <v>15</v>
      </c>
      <c r="N21" s="200" t="s">
        <v>278</v>
      </c>
      <c r="O21" s="65" t="s">
        <v>379</v>
      </c>
      <c r="P21" s="72">
        <v>17</v>
      </c>
      <c r="Q21" s="110" t="s">
        <v>184</v>
      </c>
      <c r="R21" s="26"/>
      <c r="S21" s="132"/>
      <c r="T21" s="127"/>
      <c r="U21" s="238">
        <v>171911600</v>
      </c>
      <c r="V21" s="16"/>
    </row>
    <row r="22" spans="2:22" s="17" customFormat="1" ht="114">
      <c r="B22" s="40"/>
      <c r="C22" s="40"/>
      <c r="D22" s="40"/>
      <c r="E22" s="231"/>
      <c r="F22" s="40"/>
      <c r="G22" s="40"/>
      <c r="H22" s="153"/>
      <c r="I22" s="60" t="s">
        <v>274</v>
      </c>
      <c r="J22" s="95" t="s">
        <v>258</v>
      </c>
      <c r="K22" s="220">
        <v>5</v>
      </c>
      <c r="L22" s="95" t="s">
        <v>279</v>
      </c>
      <c r="M22" s="220">
        <v>16</v>
      </c>
      <c r="N22" s="197" t="s">
        <v>280</v>
      </c>
      <c r="O22" s="211" t="s">
        <v>380</v>
      </c>
      <c r="P22" s="71">
        <v>1</v>
      </c>
      <c r="Q22" s="111" t="s">
        <v>192</v>
      </c>
      <c r="R22" s="28"/>
      <c r="S22" s="212"/>
      <c r="T22" s="213"/>
      <c r="U22" s="236">
        <v>277676000</v>
      </c>
      <c r="V22" s="16"/>
    </row>
    <row r="23" spans="2:22" s="17" customFormat="1" ht="85.5">
      <c r="B23" s="40"/>
      <c r="C23" s="40"/>
      <c r="D23" s="40"/>
      <c r="E23" s="231"/>
      <c r="F23" s="40"/>
      <c r="G23" s="40"/>
      <c r="H23" s="153"/>
      <c r="I23" s="63"/>
      <c r="J23" s="93"/>
      <c r="K23" s="222"/>
      <c r="L23" s="93"/>
      <c r="M23" s="222">
        <v>17</v>
      </c>
      <c r="N23" s="200" t="s">
        <v>281</v>
      </c>
      <c r="O23" s="65" t="s">
        <v>381</v>
      </c>
      <c r="P23" s="72">
        <v>400</v>
      </c>
      <c r="Q23" s="110" t="s">
        <v>216</v>
      </c>
      <c r="R23" s="26"/>
      <c r="S23" s="132"/>
      <c r="T23" s="127"/>
      <c r="U23" s="238">
        <v>2003933000</v>
      </c>
      <c r="V23" s="16"/>
    </row>
    <row r="24" spans="2:22" s="17" customFormat="1" ht="114">
      <c r="B24" s="41"/>
      <c r="C24" s="41"/>
      <c r="D24" s="41"/>
      <c r="E24" s="41"/>
      <c r="F24" s="232"/>
      <c r="G24" s="41"/>
      <c r="H24" s="65"/>
      <c r="I24" s="63" t="s">
        <v>283</v>
      </c>
      <c r="J24" s="93" t="s">
        <v>259</v>
      </c>
      <c r="K24" s="222">
        <v>6</v>
      </c>
      <c r="L24" s="93" t="s">
        <v>279</v>
      </c>
      <c r="M24" s="222">
        <v>18</v>
      </c>
      <c r="N24" s="200" t="s">
        <v>282</v>
      </c>
      <c r="O24" s="65" t="s">
        <v>382</v>
      </c>
      <c r="P24" s="72">
        <v>1</v>
      </c>
      <c r="Q24" s="110" t="s">
        <v>179</v>
      </c>
      <c r="R24" s="26"/>
      <c r="S24" s="132"/>
      <c r="T24" s="127"/>
      <c r="U24" s="238">
        <v>507145000</v>
      </c>
      <c r="V24" s="16"/>
    </row>
    <row r="25" spans="2:22" s="17" customFormat="1" ht="171">
      <c r="B25" s="218" t="s">
        <v>274</v>
      </c>
      <c r="C25" s="218" t="s">
        <v>96</v>
      </c>
      <c r="D25" s="218" t="s">
        <v>97</v>
      </c>
      <c r="E25" s="147">
        <v>0.875</v>
      </c>
      <c r="F25" s="218" t="s">
        <v>14</v>
      </c>
      <c r="G25" s="218" t="s">
        <v>16</v>
      </c>
      <c r="H25" s="147">
        <v>0.875</v>
      </c>
      <c r="I25" s="60" t="s">
        <v>299</v>
      </c>
      <c r="J25" s="95" t="s">
        <v>260</v>
      </c>
      <c r="K25" s="220">
        <v>7</v>
      </c>
      <c r="L25" s="95" t="s">
        <v>284</v>
      </c>
      <c r="M25" s="220">
        <v>19</v>
      </c>
      <c r="N25" s="197" t="s">
        <v>285</v>
      </c>
      <c r="O25" s="211" t="s">
        <v>383</v>
      </c>
      <c r="P25" s="71">
        <v>12</v>
      </c>
      <c r="Q25" s="111" t="s">
        <v>187</v>
      </c>
      <c r="R25" s="28"/>
      <c r="S25" s="212"/>
      <c r="T25" s="213"/>
      <c r="U25" s="236">
        <v>249998000</v>
      </c>
      <c r="V25" s="16"/>
    </row>
    <row r="26" spans="2:22" s="17" customFormat="1" ht="85.5">
      <c r="B26" s="40"/>
      <c r="C26" s="40"/>
      <c r="D26" s="40"/>
      <c r="E26" s="205"/>
      <c r="F26" s="40"/>
      <c r="G26" s="40"/>
      <c r="H26" s="204"/>
      <c r="I26" s="63"/>
      <c r="J26" s="93"/>
      <c r="K26" s="222"/>
      <c r="L26" s="93"/>
      <c r="M26" s="222">
        <v>20</v>
      </c>
      <c r="N26" s="200" t="s">
        <v>286</v>
      </c>
      <c r="O26" s="65" t="s">
        <v>384</v>
      </c>
      <c r="P26" s="72">
        <v>50</v>
      </c>
      <c r="Q26" s="110" t="s">
        <v>181</v>
      </c>
      <c r="R26" s="26"/>
      <c r="S26" s="132"/>
      <c r="T26" s="127"/>
      <c r="U26" s="238">
        <v>13916683571</v>
      </c>
      <c r="V26" s="16"/>
    </row>
    <row r="27" spans="2:22" s="17" customFormat="1">
      <c r="B27" s="40"/>
      <c r="C27" s="40"/>
      <c r="D27" s="40"/>
      <c r="E27" s="205"/>
      <c r="F27" s="40"/>
      <c r="G27" s="40"/>
      <c r="H27" s="204"/>
      <c r="I27" s="62"/>
      <c r="J27" s="96"/>
      <c r="K27" s="221"/>
      <c r="L27" s="96"/>
      <c r="M27" s="221"/>
      <c r="N27" s="198"/>
      <c r="O27" s="58"/>
      <c r="P27" s="70"/>
      <c r="Q27" s="109"/>
      <c r="R27" s="21"/>
      <c r="S27" s="207"/>
      <c r="T27" s="208"/>
      <c r="U27" s="237"/>
      <c r="V27" s="16"/>
    </row>
    <row r="28" spans="2:22" s="17" customFormat="1" ht="114">
      <c r="B28" s="40"/>
      <c r="C28" s="40"/>
      <c r="D28" s="40"/>
      <c r="E28" s="205"/>
      <c r="F28" s="40"/>
      <c r="G28" s="40"/>
      <c r="H28" s="204"/>
      <c r="I28" s="62" t="s">
        <v>300</v>
      </c>
      <c r="J28" s="96" t="s">
        <v>262</v>
      </c>
      <c r="K28" s="221">
        <v>8</v>
      </c>
      <c r="L28" s="96" t="s">
        <v>293</v>
      </c>
      <c r="M28" s="221">
        <v>21</v>
      </c>
      <c r="N28" s="198" t="s">
        <v>294</v>
      </c>
      <c r="O28" s="58" t="s">
        <v>391</v>
      </c>
      <c r="P28" s="70">
        <v>2</v>
      </c>
      <c r="Q28" s="109" t="s">
        <v>192</v>
      </c>
      <c r="R28" s="21"/>
      <c r="S28" s="207"/>
      <c r="T28" s="208"/>
      <c r="U28" s="237">
        <v>814151500</v>
      </c>
      <c r="V28" s="16"/>
    </row>
    <row r="29" spans="2:22" s="17" customFormat="1" ht="69.75" customHeight="1">
      <c r="B29" s="40"/>
      <c r="C29" s="40"/>
      <c r="D29" s="40"/>
      <c r="E29" s="205"/>
      <c r="F29" s="40"/>
      <c r="G29" s="40"/>
      <c r="H29" s="204"/>
      <c r="I29" s="62"/>
      <c r="J29" s="96"/>
      <c r="K29" s="221"/>
      <c r="L29" s="96"/>
      <c r="M29" s="221">
        <v>22</v>
      </c>
      <c r="N29" s="198" t="s">
        <v>295</v>
      </c>
      <c r="O29" s="58" t="s">
        <v>392</v>
      </c>
      <c r="P29" s="70">
        <v>2</v>
      </c>
      <c r="Q29" s="109" t="s">
        <v>192</v>
      </c>
      <c r="R29" s="21"/>
      <c r="S29" s="207"/>
      <c r="T29" s="208"/>
      <c r="U29" s="237">
        <v>542070000</v>
      </c>
      <c r="V29" s="16"/>
    </row>
    <row r="30" spans="2:22" s="17" customFormat="1" ht="142.5">
      <c r="B30" s="40"/>
      <c r="C30" s="40"/>
      <c r="D30" s="40"/>
      <c r="E30" s="205"/>
      <c r="F30" s="40"/>
      <c r="G30" s="40"/>
      <c r="H30" s="204"/>
      <c r="I30" s="62"/>
      <c r="J30" s="96"/>
      <c r="K30" s="221"/>
      <c r="L30" s="96"/>
      <c r="M30" s="221">
        <v>23</v>
      </c>
      <c r="N30" s="198" t="s">
        <v>296</v>
      </c>
      <c r="O30" s="58" t="s">
        <v>393</v>
      </c>
      <c r="P30" s="70">
        <v>4</v>
      </c>
      <c r="Q30" s="109" t="s">
        <v>185</v>
      </c>
      <c r="R30" s="21"/>
      <c r="S30" s="207"/>
      <c r="T30" s="208"/>
      <c r="U30" s="237">
        <v>352438000</v>
      </c>
      <c r="V30" s="16"/>
    </row>
    <row r="31" spans="2:22" s="17" customFormat="1" ht="85.5">
      <c r="B31" s="41"/>
      <c r="C31" s="41"/>
      <c r="D31" s="41"/>
      <c r="E31" s="51"/>
      <c r="F31" s="41"/>
      <c r="G31" s="41"/>
      <c r="H31" s="149"/>
      <c r="I31" s="63"/>
      <c r="J31" s="93"/>
      <c r="K31" s="222">
        <v>9</v>
      </c>
      <c r="L31" s="93" t="s">
        <v>297</v>
      </c>
      <c r="M31" s="222">
        <v>24</v>
      </c>
      <c r="N31" s="200" t="s">
        <v>298</v>
      </c>
      <c r="O31" s="65" t="s">
        <v>394</v>
      </c>
      <c r="P31" s="72">
        <v>1</v>
      </c>
      <c r="Q31" s="110" t="s">
        <v>192</v>
      </c>
      <c r="R31" s="26"/>
      <c r="S31" s="132"/>
      <c r="T31" s="127"/>
      <c r="U31" s="238">
        <v>494092000</v>
      </c>
      <c r="V31" s="16"/>
    </row>
    <row r="32" spans="2:22" s="17" customFormat="1" ht="85.5">
      <c r="B32" s="40" t="s">
        <v>283</v>
      </c>
      <c r="C32" s="240" t="s">
        <v>203</v>
      </c>
      <c r="D32" s="240" t="s">
        <v>204</v>
      </c>
      <c r="E32" s="242">
        <v>1</v>
      </c>
      <c r="F32" s="240" t="s">
        <v>206</v>
      </c>
      <c r="G32" s="243" t="s">
        <v>205</v>
      </c>
      <c r="H32" s="170">
        <v>1</v>
      </c>
      <c r="I32" s="62" t="s">
        <v>301</v>
      </c>
      <c r="J32" s="96" t="s">
        <v>255</v>
      </c>
      <c r="K32" s="221">
        <v>10</v>
      </c>
      <c r="L32" s="96" t="s">
        <v>302</v>
      </c>
      <c r="M32" s="221">
        <v>25</v>
      </c>
      <c r="N32" s="198" t="s">
        <v>303</v>
      </c>
      <c r="O32" s="58" t="s">
        <v>351</v>
      </c>
      <c r="P32" s="70">
        <v>2</v>
      </c>
      <c r="Q32" s="109" t="s">
        <v>192</v>
      </c>
      <c r="R32" s="21"/>
      <c r="S32" s="207"/>
      <c r="T32" s="208"/>
      <c r="U32" s="237">
        <v>31565400</v>
      </c>
      <c r="V32" s="16"/>
    </row>
    <row r="33" spans="2:22" s="17" customFormat="1" ht="42.75">
      <c r="B33" s="40"/>
      <c r="C33" s="241"/>
      <c r="D33" s="241"/>
      <c r="E33" s="241"/>
      <c r="F33" s="241"/>
      <c r="G33" s="244"/>
      <c r="H33" s="171"/>
      <c r="I33" s="62"/>
      <c r="J33" s="96"/>
      <c r="K33" s="221"/>
      <c r="L33" s="96"/>
      <c r="M33" s="221">
        <v>26</v>
      </c>
      <c r="N33" s="198" t="s">
        <v>304</v>
      </c>
      <c r="O33" s="58" t="s">
        <v>352</v>
      </c>
      <c r="P33" s="70">
        <v>1</v>
      </c>
      <c r="Q33" s="109" t="s">
        <v>192</v>
      </c>
      <c r="R33" s="21"/>
      <c r="S33" s="207"/>
      <c r="T33" s="208"/>
      <c r="U33" s="237">
        <v>32126000</v>
      </c>
      <c r="V33" s="16"/>
    </row>
    <row r="34" spans="2:22" s="17" customFormat="1" ht="57">
      <c r="B34" s="40"/>
      <c r="C34" s="241"/>
      <c r="D34" s="241"/>
      <c r="E34" s="241"/>
      <c r="F34" s="241"/>
      <c r="G34" s="244"/>
      <c r="H34" s="172"/>
      <c r="I34" s="62"/>
      <c r="J34" s="96"/>
      <c r="K34" s="221"/>
      <c r="L34" s="96"/>
      <c r="M34" s="221">
        <v>27</v>
      </c>
      <c r="N34" s="198" t="s">
        <v>305</v>
      </c>
      <c r="O34" s="58" t="s">
        <v>353</v>
      </c>
      <c r="P34" s="70">
        <v>1</v>
      </c>
      <c r="Q34" s="109" t="s">
        <v>192</v>
      </c>
      <c r="R34" s="21"/>
      <c r="S34" s="207"/>
      <c r="T34" s="208"/>
      <c r="U34" s="237">
        <v>29561200</v>
      </c>
      <c r="V34" s="16"/>
    </row>
    <row r="35" spans="2:22" s="17" customFormat="1" ht="42.75">
      <c r="B35" s="40"/>
      <c r="C35" s="241"/>
      <c r="D35" s="241"/>
      <c r="E35" s="241"/>
      <c r="F35" s="241"/>
      <c r="G35" s="244"/>
      <c r="H35" s="172"/>
      <c r="I35" s="62"/>
      <c r="J35" s="96"/>
      <c r="K35" s="221"/>
      <c r="L35" s="96"/>
      <c r="M35" s="221">
        <v>28</v>
      </c>
      <c r="N35" s="198" t="s">
        <v>306</v>
      </c>
      <c r="O35" s="58" t="s">
        <v>354</v>
      </c>
      <c r="P35" s="70">
        <v>1</v>
      </c>
      <c r="Q35" s="109" t="s">
        <v>192</v>
      </c>
      <c r="R35" s="21"/>
      <c r="S35" s="207"/>
      <c r="T35" s="208"/>
      <c r="U35" s="237">
        <v>30066200</v>
      </c>
      <c r="V35" s="16"/>
    </row>
    <row r="36" spans="2:22" s="17" customFormat="1" ht="57.75" customHeight="1">
      <c r="B36" s="40"/>
      <c r="C36" s="241"/>
      <c r="D36" s="241"/>
      <c r="E36" s="241"/>
      <c r="F36" s="241"/>
      <c r="G36" s="244"/>
      <c r="H36" s="172"/>
      <c r="I36" s="62"/>
      <c r="J36" s="96"/>
      <c r="K36" s="221"/>
      <c r="L36" s="96"/>
      <c r="M36" s="221">
        <v>29</v>
      </c>
      <c r="N36" s="198" t="s">
        <v>307</v>
      </c>
      <c r="O36" s="58" t="s">
        <v>355</v>
      </c>
      <c r="P36" s="70">
        <v>1</v>
      </c>
      <c r="Q36" s="109" t="s">
        <v>192</v>
      </c>
      <c r="R36" s="21"/>
      <c r="S36" s="207"/>
      <c r="T36" s="208"/>
      <c r="U36" s="237">
        <v>29427000</v>
      </c>
      <c r="V36" s="16"/>
    </row>
    <row r="37" spans="2:22" s="17" customFormat="1" ht="99.75">
      <c r="B37" s="40"/>
      <c r="C37" s="241"/>
      <c r="D37" s="241"/>
      <c r="E37" s="241"/>
      <c r="F37" s="241"/>
      <c r="G37" s="244"/>
      <c r="H37" s="172"/>
      <c r="I37" s="62"/>
      <c r="J37" s="96"/>
      <c r="K37" s="221"/>
      <c r="L37" s="96"/>
      <c r="M37" s="221">
        <v>30</v>
      </c>
      <c r="N37" s="198" t="s">
        <v>308</v>
      </c>
      <c r="O37" s="58" t="s">
        <v>356</v>
      </c>
      <c r="P37" s="70">
        <v>2</v>
      </c>
      <c r="Q37" s="109" t="s">
        <v>192</v>
      </c>
      <c r="R37" s="21"/>
      <c r="S37" s="207"/>
      <c r="T37" s="208"/>
      <c r="U37" s="237">
        <v>46362850</v>
      </c>
      <c r="V37" s="16"/>
    </row>
    <row r="38" spans="2:22" s="17" customFormat="1" ht="57">
      <c r="B38" s="40"/>
      <c r="C38" s="241"/>
      <c r="D38" s="241"/>
      <c r="E38" s="241"/>
      <c r="F38" s="241"/>
      <c r="G38" s="244"/>
      <c r="H38" s="172"/>
      <c r="I38" s="62"/>
      <c r="J38" s="96"/>
      <c r="K38" s="221"/>
      <c r="L38" s="96"/>
      <c r="M38" s="221">
        <v>31</v>
      </c>
      <c r="N38" s="198" t="s">
        <v>309</v>
      </c>
      <c r="O38" s="58" t="s">
        <v>357</v>
      </c>
      <c r="P38" s="70">
        <v>1</v>
      </c>
      <c r="Q38" s="109" t="s">
        <v>182</v>
      </c>
      <c r="R38" s="21"/>
      <c r="S38" s="207"/>
      <c r="T38" s="208"/>
      <c r="U38" s="237">
        <v>162131500</v>
      </c>
      <c r="V38" s="16"/>
    </row>
    <row r="39" spans="2:22" s="17" customFormat="1" ht="85.5">
      <c r="B39" s="40"/>
      <c r="C39" s="241"/>
      <c r="D39" s="40"/>
      <c r="E39" s="40"/>
      <c r="F39" s="40"/>
      <c r="G39" s="49"/>
      <c r="H39" s="172"/>
      <c r="I39" s="62"/>
      <c r="J39" s="96"/>
      <c r="K39" s="221">
        <v>11</v>
      </c>
      <c r="L39" s="96" t="s">
        <v>310</v>
      </c>
      <c r="M39" s="221">
        <v>32</v>
      </c>
      <c r="N39" s="198" t="s">
        <v>311</v>
      </c>
      <c r="O39" s="58" t="s">
        <v>358</v>
      </c>
      <c r="P39" s="70">
        <v>12</v>
      </c>
      <c r="Q39" s="109" t="s">
        <v>187</v>
      </c>
      <c r="R39" s="21"/>
      <c r="S39" s="207"/>
      <c r="T39" s="208"/>
      <c r="U39" s="237">
        <v>9420902679</v>
      </c>
      <c r="V39" s="16"/>
    </row>
    <row r="40" spans="2:22" s="17" customFormat="1" ht="42.75">
      <c r="B40" s="40"/>
      <c r="C40" s="40"/>
      <c r="D40" s="40"/>
      <c r="E40" s="40"/>
      <c r="F40" s="199"/>
      <c r="G40" s="40"/>
      <c r="H40" s="58"/>
      <c r="I40" s="62"/>
      <c r="J40" s="96"/>
      <c r="K40" s="221"/>
      <c r="L40" s="96"/>
      <c r="M40" s="221">
        <v>33</v>
      </c>
      <c r="N40" s="198" t="s">
        <v>312</v>
      </c>
      <c r="O40" s="58" t="s">
        <v>359</v>
      </c>
      <c r="P40" s="70">
        <v>33</v>
      </c>
      <c r="Q40" s="109" t="s">
        <v>360</v>
      </c>
      <c r="R40" s="21"/>
      <c r="S40" s="207"/>
      <c r="T40" s="208"/>
      <c r="U40" s="237">
        <v>592500000</v>
      </c>
      <c r="V40" s="16"/>
    </row>
    <row r="41" spans="2:22" s="17" customFormat="1" ht="57">
      <c r="B41" s="40"/>
      <c r="C41" s="40"/>
      <c r="D41" s="40"/>
      <c r="E41" s="40"/>
      <c r="F41" s="199"/>
      <c r="G41" s="40"/>
      <c r="H41" s="58"/>
      <c r="I41" s="62"/>
      <c r="J41" s="96"/>
      <c r="K41" s="221"/>
      <c r="L41" s="96"/>
      <c r="M41" s="221">
        <v>34</v>
      </c>
      <c r="N41" s="198" t="s">
        <v>313</v>
      </c>
      <c r="O41" s="58" t="s">
        <v>361</v>
      </c>
      <c r="P41" s="70">
        <v>1</v>
      </c>
      <c r="Q41" s="109" t="s">
        <v>362</v>
      </c>
      <c r="R41" s="21"/>
      <c r="S41" s="207"/>
      <c r="T41" s="208"/>
      <c r="U41" s="237">
        <v>29999200</v>
      </c>
      <c r="V41" s="16"/>
    </row>
    <row r="42" spans="2:22" s="17" customFormat="1" ht="71.25">
      <c r="B42" s="41"/>
      <c r="C42" s="41"/>
      <c r="D42" s="41"/>
      <c r="E42" s="41"/>
      <c r="F42" s="232"/>
      <c r="G42" s="41"/>
      <c r="H42" s="65"/>
      <c r="I42" s="63"/>
      <c r="J42" s="93"/>
      <c r="K42" s="222">
        <v>12</v>
      </c>
      <c r="L42" s="93" t="s">
        <v>314</v>
      </c>
      <c r="M42" s="222">
        <v>35</v>
      </c>
      <c r="N42" s="200" t="s">
        <v>315</v>
      </c>
      <c r="O42" s="65" t="s">
        <v>363</v>
      </c>
      <c r="P42" s="72">
        <v>4</v>
      </c>
      <c r="Q42" s="110" t="s">
        <v>192</v>
      </c>
      <c r="R42" s="26"/>
      <c r="S42" s="132"/>
      <c r="T42" s="127"/>
      <c r="U42" s="238">
        <v>20007500</v>
      </c>
      <c r="V42" s="16"/>
    </row>
    <row r="43" spans="2:22" s="17" customFormat="1" ht="57">
      <c r="B43" s="40"/>
      <c r="C43" s="40"/>
      <c r="D43" s="40"/>
      <c r="E43" s="40"/>
      <c r="F43" s="199"/>
      <c r="G43" s="40"/>
      <c r="H43" s="58"/>
      <c r="I43" s="62"/>
      <c r="J43" s="96"/>
      <c r="K43" s="221">
        <v>13</v>
      </c>
      <c r="L43" s="96" t="s">
        <v>316</v>
      </c>
      <c r="M43" s="221">
        <v>36</v>
      </c>
      <c r="N43" s="198" t="s">
        <v>317</v>
      </c>
      <c r="O43" s="58" t="s">
        <v>349</v>
      </c>
      <c r="P43" s="70">
        <v>20</v>
      </c>
      <c r="Q43" s="109" t="s">
        <v>184</v>
      </c>
      <c r="R43" s="21"/>
      <c r="S43" s="207"/>
      <c r="T43" s="208"/>
      <c r="U43" s="237">
        <v>70608000</v>
      </c>
      <c r="V43" s="16"/>
    </row>
    <row r="44" spans="2:22" s="17" customFormat="1" ht="71.25">
      <c r="B44" s="40"/>
      <c r="C44" s="40"/>
      <c r="D44" s="40"/>
      <c r="E44" s="40"/>
      <c r="F44" s="199"/>
      <c r="G44" s="40"/>
      <c r="H44" s="58"/>
      <c r="I44" s="62"/>
      <c r="J44" s="96"/>
      <c r="K44" s="221"/>
      <c r="L44" s="96"/>
      <c r="M44" s="221">
        <v>37</v>
      </c>
      <c r="N44" s="198" t="s">
        <v>318</v>
      </c>
      <c r="O44" s="58" t="s">
        <v>350</v>
      </c>
      <c r="P44" s="70">
        <v>100</v>
      </c>
      <c r="Q44" s="109" t="s">
        <v>184</v>
      </c>
      <c r="R44" s="21"/>
      <c r="S44" s="207"/>
      <c r="T44" s="208"/>
      <c r="U44" s="237">
        <v>145750000</v>
      </c>
      <c r="V44" s="16"/>
    </row>
    <row r="45" spans="2:22" s="17" customFormat="1" ht="71.25">
      <c r="B45" s="40"/>
      <c r="C45" s="40"/>
      <c r="D45" s="40"/>
      <c r="E45" s="40"/>
      <c r="F45" s="199"/>
      <c r="G45" s="40"/>
      <c r="H45" s="58"/>
      <c r="I45" s="62"/>
      <c r="J45" s="96"/>
      <c r="K45" s="221">
        <v>14</v>
      </c>
      <c r="L45" s="96" t="s">
        <v>319</v>
      </c>
      <c r="M45" s="221">
        <v>38</v>
      </c>
      <c r="N45" s="198" t="s">
        <v>320</v>
      </c>
      <c r="O45" s="58" t="s">
        <v>364</v>
      </c>
      <c r="P45" s="70">
        <v>20</v>
      </c>
      <c r="Q45" s="109" t="s">
        <v>181</v>
      </c>
      <c r="R45" s="21"/>
      <c r="S45" s="207"/>
      <c r="T45" s="208"/>
      <c r="U45" s="237">
        <v>29468100</v>
      </c>
      <c r="V45" s="16"/>
    </row>
    <row r="46" spans="2:22" s="17" customFormat="1" ht="57">
      <c r="B46" s="40"/>
      <c r="C46" s="40"/>
      <c r="D46" s="40"/>
      <c r="E46" s="40"/>
      <c r="F46" s="199"/>
      <c r="G46" s="40"/>
      <c r="H46" s="58"/>
      <c r="I46" s="62"/>
      <c r="J46" s="96"/>
      <c r="K46" s="221"/>
      <c r="L46" s="96"/>
      <c r="M46" s="221">
        <v>39</v>
      </c>
      <c r="N46" s="198" t="s">
        <v>321</v>
      </c>
      <c r="O46" s="58" t="s">
        <v>365</v>
      </c>
      <c r="P46" s="70">
        <v>20</v>
      </c>
      <c r="Q46" s="109" t="s">
        <v>181</v>
      </c>
      <c r="R46" s="21"/>
      <c r="S46" s="207"/>
      <c r="T46" s="208"/>
      <c r="U46" s="237">
        <v>242000000</v>
      </c>
      <c r="V46" s="16"/>
    </row>
    <row r="47" spans="2:22" s="17" customFormat="1" ht="57">
      <c r="B47" s="40"/>
      <c r="C47" s="40"/>
      <c r="D47" s="40"/>
      <c r="E47" s="40"/>
      <c r="F47" s="199"/>
      <c r="G47" s="40"/>
      <c r="H47" s="58"/>
      <c r="I47" s="62"/>
      <c r="J47" s="96"/>
      <c r="K47" s="221"/>
      <c r="L47" s="96"/>
      <c r="M47" s="221">
        <v>40</v>
      </c>
      <c r="N47" s="198" t="s">
        <v>322</v>
      </c>
      <c r="O47" s="58" t="s">
        <v>366</v>
      </c>
      <c r="P47" s="70">
        <v>100</v>
      </c>
      <c r="Q47" s="109" t="s">
        <v>367</v>
      </c>
      <c r="R47" s="21"/>
      <c r="S47" s="207"/>
      <c r="T47" s="208"/>
      <c r="U47" s="237">
        <v>99998100</v>
      </c>
      <c r="V47" s="16"/>
    </row>
    <row r="48" spans="2:22" s="17" customFormat="1" ht="71.25">
      <c r="B48" s="40"/>
      <c r="C48" s="40"/>
      <c r="D48" s="40"/>
      <c r="E48" s="40"/>
      <c r="F48" s="199"/>
      <c r="G48" s="40"/>
      <c r="H48" s="58"/>
      <c r="I48" s="62"/>
      <c r="J48" s="96"/>
      <c r="K48" s="221"/>
      <c r="L48" s="96"/>
      <c r="M48" s="221">
        <v>41</v>
      </c>
      <c r="N48" s="198" t="s">
        <v>323</v>
      </c>
      <c r="O48" s="58" t="s">
        <v>368</v>
      </c>
      <c r="P48" s="70">
        <v>500</v>
      </c>
      <c r="Q48" s="109" t="s">
        <v>189</v>
      </c>
      <c r="R48" s="21"/>
      <c r="S48" s="207"/>
      <c r="T48" s="208"/>
      <c r="U48" s="237">
        <v>20000000</v>
      </c>
      <c r="V48" s="16"/>
    </row>
    <row r="49" spans="1:27" s="17" customFormat="1" ht="42.75">
      <c r="B49" s="40"/>
      <c r="C49" s="40"/>
      <c r="D49" s="40"/>
      <c r="E49" s="40"/>
      <c r="F49" s="199"/>
      <c r="G49" s="40"/>
      <c r="H49" s="58"/>
      <c r="I49" s="62"/>
      <c r="J49" s="96"/>
      <c r="K49" s="221"/>
      <c r="L49" s="96"/>
      <c r="M49" s="221">
        <v>42</v>
      </c>
      <c r="N49" s="198" t="s">
        <v>324</v>
      </c>
      <c r="O49" s="58" t="s">
        <v>369</v>
      </c>
      <c r="P49" s="70">
        <v>300</v>
      </c>
      <c r="Q49" s="109" t="s">
        <v>184</v>
      </c>
      <c r="R49" s="21"/>
      <c r="S49" s="207"/>
      <c r="T49" s="208"/>
      <c r="U49" s="237">
        <v>20000000</v>
      </c>
      <c r="V49" s="16"/>
    </row>
    <row r="50" spans="1:27" s="17" customFormat="1" ht="57">
      <c r="B50" s="40"/>
      <c r="C50" s="40"/>
      <c r="D50" s="40"/>
      <c r="E50" s="40"/>
      <c r="F50" s="199"/>
      <c r="G50" s="40"/>
      <c r="H50" s="58"/>
      <c r="I50" s="62"/>
      <c r="J50" s="96"/>
      <c r="K50" s="221"/>
      <c r="L50" s="96"/>
      <c r="M50" s="221">
        <v>43</v>
      </c>
      <c r="N50" s="198" t="s">
        <v>325</v>
      </c>
      <c r="O50" s="58" t="s">
        <v>370</v>
      </c>
      <c r="P50" s="70">
        <v>100</v>
      </c>
      <c r="Q50" s="109" t="s">
        <v>185</v>
      </c>
      <c r="R50" s="21"/>
      <c r="S50" s="207"/>
      <c r="T50" s="208"/>
      <c r="U50" s="237">
        <v>250785000</v>
      </c>
      <c r="V50" s="16"/>
    </row>
    <row r="51" spans="1:27" s="17" customFormat="1" ht="71.25">
      <c r="B51" s="40"/>
      <c r="C51" s="40"/>
      <c r="D51" s="40"/>
      <c r="E51" s="40"/>
      <c r="F51" s="199"/>
      <c r="G51" s="40"/>
      <c r="H51" s="58"/>
      <c r="I51" s="62"/>
      <c r="J51" s="96"/>
      <c r="K51" s="221">
        <v>15</v>
      </c>
      <c r="L51" s="96" t="s">
        <v>326</v>
      </c>
      <c r="M51" s="221">
        <v>44</v>
      </c>
      <c r="N51" s="198" t="s">
        <v>327</v>
      </c>
      <c r="O51" s="58" t="s">
        <v>342</v>
      </c>
      <c r="P51" s="70">
        <v>3000</v>
      </c>
      <c r="Q51" s="109" t="s">
        <v>186</v>
      </c>
      <c r="R51" s="21"/>
      <c r="S51" s="207"/>
      <c r="T51" s="208"/>
      <c r="U51" s="237">
        <v>60090000</v>
      </c>
      <c r="V51" s="16"/>
    </row>
    <row r="52" spans="1:27" s="17" customFormat="1" ht="42.75">
      <c r="B52" s="40"/>
      <c r="C52" s="40"/>
      <c r="D52" s="40"/>
      <c r="E52" s="40"/>
      <c r="F52" s="199"/>
      <c r="G52" s="40"/>
      <c r="H52" s="58"/>
      <c r="I52" s="62"/>
      <c r="J52" s="96"/>
      <c r="K52" s="221"/>
      <c r="L52" s="96"/>
      <c r="M52" s="221">
        <v>45</v>
      </c>
      <c r="N52" s="198" t="s">
        <v>328</v>
      </c>
      <c r="O52" s="58" t="s">
        <v>343</v>
      </c>
      <c r="P52" s="70">
        <v>12</v>
      </c>
      <c r="Q52" s="109" t="s">
        <v>187</v>
      </c>
      <c r="R52" s="21"/>
      <c r="S52" s="207"/>
      <c r="T52" s="208"/>
      <c r="U52" s="237">
        <v>523995500</v>
      </c>
      <c r="V52" s="16"/>
    </row>
    <row r="53" spans="1:27" s="17" customFormat="1" ht="42.75">
      <c r="B53" s="40"/>
      <c r="C53" s="40"/>
      <c r="D53" s="40"/>
      <c r="E53" s="40"/>
      <c r="F53" s="199"/>
      <c r="G53" s="40"/>
      <c r="H53" s="58"/>
      <c r="I53" s="62"/>
      <c r="J53" s="96"/>
      <c r="K53" s="221"/>
      <c r="L53" s="96"/>
      <c r="M53" s="221">
        <v>46</v>
      </c>
      <c r="N53" s="198" t="s">
        <v>329</v>
      </c>
      <c r="O53" s="58" t="s">
        <v>344</v>
      </c>
      <c r="P53" s="70">
        <v>40</v>
      </c>
      <c r="Q53" s="109" t="s">
        <v>181</v>
      </c>
      <c r="R53" s="21"/>
      <c r="S53" s="207"/>
      <c r="T53" s="208"/>
      <c r="U53" s="237">
        <v>40000000</v>
      </c>
      <c r="V53" s="16"/>
    </row>
    <row r="54" spans="1:27" s="17" customFormat="1" ht="42.75">
      <c r="B54" s="41"/>
      <c r="C54" s="41"/>
      <c r="D54" s="41"/>
      <c r="E54" s="41"/>
      <c r="F54" s="232"/>
      <c r="G54" s="41"/>
      <c r="H54" s="65"/>
      <c r="I54" s="63"/>
      <c r="J54" s="93"/>
      <c r="K54" s="222"/>
      <c r="L54" s="93"/>
      <c r="M54" s="222">
        <v>47</v>
      </c>
      <c r="N54" s="200" t="s">
        <v>330</v>
      </c>
      <c r="O54" s="65" t="s">
        <v>149</v>
      </c>
      <c r="P54" s="72">
        <v>109</v>
      </c>
      <c r="Q54" s="110" t="s">
        <v>184</v>
      </c>
      <c r="R54" s="26"/>
      <c r="S54" s="132"/>
      <c r="T54" s="127"/>
      <c r="U54" s="238">
        <v>2517600000</v>
      </c>
      <c r="V54" s="16"/>
      <c r="X54" s="25">
        <f>U54/2000000/12</f>
        <v>104.89999999999999</v>
      </c>
    </row>
    <row r="55" spans="1:27" s="17" customFormat="1" ht="99.75">
      <c r="B55" s="40"/>
      <c r="C55" s="40"/>
      <c r="D55" s="40"/>
      <c r="E55" s="40"/>
      <c r="F55" s="199"/>
      <c r="G55" s="40"/>
      <c r="H55" s="58"/>
      <c r="I55" s="62"/>
      <c r="J55" s="96"/>
      <c r="K55" s="221">
        <v>16</v>
      </c>
      <c r="L55" s="96" t="s">
        <v>331</v>
      </c>
      <c r="M55" s="221">
        <v>48</v>
      </c>
      <c r="N55" s="198" t="s">
        <v>332</v>
      </c>
      <c r="O55" s="58" t="s">
        <v>345</v>
      </c>
      <c r="P55" s="70">
        <v>37</v>
      </c>
      <c r="Q55" s="109" t="s">
        <v>181</v>
      </c>
      <c r="R55" s="21"/>
      <c r="S55" s="207"/>
      <c r="T55" s="208"/>
      <c r="U55" s="237">
        <v>298100000</v>
      </c>
      <c r="V55" s="16"/>
    </row>
    <row r="56" spans="1:27" s="17" customFormat="1" ht="71.25">
      <c r="B56" s="40"/>
      <c r="C56" s="40"/>
      <c r="D56" s="40"/>
      <c r="E56" s="40"/>
      <c r="F56" s="199"/>
      <c r="G56" s="40"/>
      <c r="H56" s="58"/>
      <c r="I56" s="62"/>
      <c r="J56" s="96"/>
      <c r="K56" s="221"/>
      <c r="L56" s="96"/>
      <c r="M56" s="221">
        <v>49</v>
      </c>
      <c r="N56" s="198" t="s">
        <v>333</v>
      </c>
      <c r="O56" s="58" t="s">
        <v>346</v>
      </c>
      <c r="P56" s="70">
        <v>9</v>
      </c>
      <c r="Q56" s="109" t="s">
        <v>181</v>
      </c>
      <c r="R56" s="21"/>
      <c r="S56" s="207"/>
      <c r="T56" s="208"/>
      <c r="U56" s="237">
        <v>120000000</v>
      </c>
      <c r="V56" s="16"/>
    </row>
    <row r="57" spans="1:27" s="17" customFormat="1" ht="64.5" customHeight="1">
      <c r="B57" s="40"/>
      <c r="C57" s="40"/>
      <c r="D57" s="40"/>
      <c r="E57" s="40"/>
      <c r="F57" s="199"/>
      <c r="G57" s="40"/>
      <c r="H57" s="58"/>
      <c r="I57" s="62"/>
      <c r="J57" s="96"/>
      <c r="K57" s="221"/>
      <c r="L57" s="96"/>
      <c r="M57" s="221">
        <v>50</v>
      </c>
      <c r="N57" s="198" t="s">
        <v>334</v>
      </c>
      <c r="O57" s="58" t="s">
        <v>347</v>
      </c>
      <c r="P57" s="70">
        <v>5</v>
      </c>
      <c r="Q57" s="109" t="s">
        <v>181</v>
      </c>
      <c r="R57" s="21"/>
      <c r="S57" s="207"/>
      <c r="T57" s="208"/>
      <c r="U57" s="237">
        <v>2520563320</v>
      </c>
      <c r="V57" s="16"/>
    </row>
    <row r="58" spans="1:27" s="17" customFormat="1" ht="71.25">
      <c r="B58" s="41"/>
      <c r="C58" s="41"/>
      <c r="D58" s="41"/>
      <c r="E58" s="41"/>
      <c r="F58" s="232"/>
      <c r="G58" s="41"/>
      <c r="H58" s="65"/>
      <c r="I58" s="63"/>
      <c r="J58" s="93"/>
      <c r="K58" s="222"/>
      <c r="L58" s="93"/>
      <c r="M58" s="222">
        <v>51</v>
      </c>
      <c r="N58" s="200" t="s">
        <v>335</v>
      </c>
      <c r="O58" s="65" t="s">
        <v>348</v>
      </c>
      <c r="P58" s="72">
        <v>2</v>
      </c>
      <c r="Q58" s="110" t="s">
        <v>181</v>
      </c>
      <c r="R58" s="26"/>
      <c r="S58" s="132"/>
      <c r="T58" s="127"/>
      <c r="U58" s="238">
        <v>310800000</v>
      </c>
      <c r="V58" s="16"/>
    </row>
    <row r="59" spans="1:27" s="17" customFormat="1">
      <c r="B59" s="233"/>
      <c r="C59" s="234"/>
      <c r="D59" s="234"/>
      <c r="E59" s="234"/>
      <c r="F59" s="235"/>
      <c r="G59" s="234"/>
      <c r="H59" s="214"/>
      <c r="I59" s="216"/>
      <c r="J59" s="214"/>
      <c r="K59" s="217"/>
      <c r="L59" s="214"/>
      <c r="M59" s="217"/>
      <c r="N59" s="216"/>
      <c r="O59" s="215"/>
      <c r="P59" s="254" t="s">
        <v>338</v>
      </c>
      <c r="Q59" s="255"/>
      <c r="R59" s="26"/>
      <c r="S59" s="132"/>
      <c r="T59" s="127"/>
      <c r="U59" s="239">
        <f>SUM(U7:U58)</f>
        <v>149309049850</v>
      </c>
      <c r="V59" s="16"/>
    </row>
    <row r="60" spans="1:27" s="9" customFormat="1">
      <c r="A60" s="11"/>
      <c r="B60" s="5"/>
      <c r="C60" s="5"/>
      <c r="D60" s="5"/>
      <c r="E60" s="5"/>
      <c r="F60" s="11"/>
      <c r="G60" s="11"/>
      <c r="H60" s="12"/>
      <c r="I60" s="108"/>
      <c r="J60" s="12"/>
      <c r="K60" s="14"/>
      <c r="L60" s="12"/>
      <c r="M60" s="14"/>
      <c r="N60" s="12"/>
      <c r="O60" s="13"/>
      <c r="P60" s="67"/>
      <c r="Q60" s="108"/>
      <c r="S60" s="128"/>
      <c r="T60" s="7"/>
      <c r="U60" s="12"/>
      <c r="V60" s="10"/>
      <c r="W60" s="11"/>
      <c r="X60" s="11"/>
      <c r="Y60" s="11"/>
      <c r="Z60" s="11"/>
      <c r="AA60" s="11"/>
    </row>
    <row r="61" spans="1:27" s="9" customFormat="1">
      <c r="A61" s="11"/>
      <c r="B61" s="5"/>
      <c r="C61" s="5"/>
      <c r="D61" s="5"/>
      <c r="E61" s="5"/>
      <c r="F61" s="11"/>
      <c r="G61" s="11"/>
      <c r="H61" s="12"/>
      <c r="I61" s="108"/>
      <c r="J61" s="12"/>
      <c r="K61" s="14"/>
      <c r="L61" s="12"/>
      <c r="M61" s="14"/>
      <c r="N61" s="12"/>
      <c r="O61" s="13"/>
      <c r="P61" s="67"/>
      <c r="Q61" s="108"/>
      <c r="S61" s="128"/>
      <c r="T61" s="7"/>
      <c r="U61" s="12"/>
      <c r="V61" s="10"/>
      <c r="W61" s="11"/>
      <c r="X61" s="11"/>
      <c r="Y61" s="11"/>
      <c r="Z61" s="11"/>
      <c r="AA61" s="11"/>
    </row>
    <row r="62" spans="1:27" s="9" customFormat="1" ht="20.25">
      <c r="A62" s="11"/>
      <c r="B62" s="5"/>
      <c r="C62" s="5"/>
      <c r="D62" s="5"/>
      <c r="E62" s="5"/>
      <c r="F62" s="11"/>
      <c r="G62" s="11"/>
      <c r="H62" s="12"/>
      <c r="I62" s="108"/>
      <c r="J62" s="12"/>
      <c r="K62" s="14"/>
      <c r="L62" s="12"/>
      <c r="M62" s="14"/>
      <c r="N62" s="12"/>
      <c r="O62" s="97" t="s">
        <v>396</v>
      </c>
      <c r="P62" s="67"/>
      <c r="Q62" s="108"/>
      <c r="S62" s="128"/>
      <c r="T62" s="7"/>
      <c r="U62" s="12"/>
      <c r="V62" s="10"/>
      <c r="W62" s="11"/>
      <c r="X62" s="11"/>
      <c r="Y62" s="11"/>
      <c r="Z62" s="11"/>
      <c r="AA62" s="11"/>
    </row>
    <row r="63" spans="1:27" s="9" customFormat="1" ht="20.25">
      <c r="A63" s="11"/>
      <c r="B63" s="5"/>
      <c r="C63" s="5"/>
      <c r="D63" s="5"/>
      <c r="E63" s="5"/>
      <c r="F63" s="11"/>
      <c r="G63" s="11"/>
      <c r="H63" s="12"/>
      <c r="I63" s="108"/>
      <c r="J63" s="12"/>
      <c r="K63" s="14"/>
      <c r="L63" s="12"/>
      <c r="M63" s="14"/>
      <c r="N63" s="12"/>
      <c r="O63" s="97" t="s">
        <v>78</v>
      </c>
      <c r="P63" s="67"/>
      <c r="Q63" s="108"/>
      <c r="S63" s="128"/>
      <c r="T63" s="7"/>
      <c r="U63" s="12"/>
      <c r="V63" s="10"/>
      <c r="W63" s="11"/>
      <c r="X63" s="11"/>
      <c r="Y63" s="11"/>
      <c r="Z63" s="11"/>
      <c r="AA63" s="11"/>
    </row>
    <row r="64" spans="1:27" s="9" customFormat="1" ht="20.25">
      <c r="A64" s="11"/>
      <c r="B64" s="5"/>
      <c r="C64" s="5"/>
      <c r="D64" s="5"/>
      <c r="E64" s="5"/>
      <c r="F64" s="11"/>
      <c r="G64" s="11"/>
      <c r="H64" s="12"/>
      <c r="I64" s="108"/>
      <c r="J64" s="12"/>
      <c r="K64" s="14"/>
      <c r="L64" s="12"/>
      <c r="M64" s="14"/>
      <c r="N64" s="12"/>
      <c r="O64" s="100" t="s">
        <v>79</v>
      </c>
      <c r="P64" s="67"/>
      <c r="Q64" s="108"/>
      <c r="S64" s="128"/>
      <c r="T64" s="7"/>
      <c r="U64" s="12"/>
      <c r="V64" s="10"/>
      <c r="W64" s="11"/>
      <c r="X64" s="11"/>
      <c r="Y64" s="11"/>
      <c r="Z64" s="11"/>
      <c r="AA64" s="11"/>
    </row>
    <row r="65" spans="1:27" s="9" customFormat="1" ht="20.25">
      <c r="A65" s="11"/>
      <c r="B65" s="5"/>
      <c r="C65" s="5"/>
      <c r="D65" s="5"/>
      <c r="E65" s="5"/>
      <c r="F65" s="11"/>
      <c r="G65" s="11"/>
      <c r="H65" s="12"/>
      <c r="I65" s="108"/>
      <c r="J65" s="12"/>
      <c r="K65" s="14"/>
      <c r="L65" s="12"/>
      <c r="M65" s="14"/>
      <c r="N65" s="12"/>
      <c r="O65" s="224"/>
      <c r="P65" s="67"/>
      <c r="Q65" s="108"/>
      <c r="S65" s="128"/>
      <c r="T65" s="7"/>
      <c r="U65" s="12"/>
      <c r="V65" s="10"/>
      <c r="W65" s="11"/>
      <c r="X65" s="11"/>
      <c r="Y65" s="11"/>
      <c r="Z65" s="11"/>
      <c r="AA65" s="11"/>
    </row>
    <row r="66" spans="1:27" s="9" customFormat="1" ht="20.25">
      <c r="A66" s="11"/>
      <c r="B66" s="5"/>
      <c r="C66" s="5"/>
      <c r="D66" s="5"/>
      <c r="E66" s="5"/>
      <c r="F66" s="11"/>
      <c r="G66" s="11"/>
      <c r="H66" s="12"/>
      <c r="I66" s="108"/>
      <c r="J66" s="12"/>
      <c r="K66" s="14"/>
      <c r="L66" s="12"/>
      <c r="M66" s="14"/>
      <c r="N66" s="12"/>
      <c r="O66" s="224"/>
      <c r="P66" s="67"/>
      <c r="Q66" s="108"/>
      <c r="S66" s="128"/>
      <c r="T66" s="7"/>
      <c r="U66" s="12"/>
      <c r="V66" s="10"/>
      <c r="W66" s="11"/>
      <c r="X66" s="11"/>
      <c r="Y66" s="11"/>
      <c r="Z66" s="11"/>
      <c r="AA66" s="11"/>
    </row>
    <row r="67" spans="1:27" s="9" customFormat="1" ht="20.25">
      <c r="A67" s="11"/>
      <c r="B67" s="5"/>
      <c r="C67" s="5"/>
      <c r="D67" s="5"/>
      <c r="E67" s="5"/>
      <c r="F67" s="11"/>
      <c r="G67" s="11"/>
      <c r="H67" s="12"/>
      <c r="I67" s="108"/>
      <c r="J67" s="12"/>
      <c r="K67" s="14"/>
      <c r="L67" s="12"/>
      <c r="M67" s="14"/>
      <c r="N67" s="12"/>
      <c r="O67" s="224"/>
      <c r="P67" s="67"/>
      <c r="Q67" s="108"/>
      <c r="S67" s="128"/>
      <c r="T67" s="7"/>
      <c r="U67" s="12"/>
      <c r="V67" s="10"/>
      <c r="W67" s="11"/>
      <c r="X67" s="11"/>
      <c r="Y67" s="11"/>
      <c r="Z67" s="11"/>
      <c r="AA67" s="11"/>
    </row>
    <row r="68" spans="1:27" s="9" customFormat="1" ht="20.25">
      <c r="A68" s="11"/>
      <c r="B68" s="5"/>
      <c r="C68" s="5"/>
      <c r="D68" s="5"/>
      <c r="E68" s="5"/>
      <c r="F68" s="11"/>
      <c r="G68" s="11"/>
      <c r="H68" s="12"/>
      <c r="I68" s="108"/>
      <c r="J68" s="12"/>
      <c r="K68" s="14"/>
      <c r="L68" s="12"/>
      <c r="M68" s="14"/>
      <c r="N68" s="12"/>
      <c r="O68" s="224"/>
      <c r="P68" s="67"/>
      <c r="Q68" s="108"/>
      <c r="S68" s="128"/>
      <c r="T68" s="7"/>
      <c r="U68" s="12"/>
      <c r="V68" s="10"/>
      <c r="W68" s="11"/>
      <c r="X68" s="11"/>
      <c r="Y68" s="11"/>
      <c r="Z68" s="11"/>
      <c r="AA68" s="11"/>
    </row>
    <row r="69" spans="1:27" s="9" customFormat="1" ht="20.25">
      <c r="A69" s="11"/>
      <c r="B69" s="5"/>
      <c r="C69" s="5"/>
      <c r="D69" s="5"/>
      <c r="E69" s="5"/>
      <c r="F69" s="11"/>
      <c r="G69" s="11"/>
      <c r="H69" s="12"/>
      <c r="I69" s="108"/>
      <c r="J69" s="12"/>
      <c r="K69" s="14"/>
      <c r="L69" s="12"/>
      <c r="M69" s="14"/>
      <c r="N69" s="12"/>
      <c r="O69" s="224"/>
      <c r="P69" s="67"/>
      <c r="Q69" s="108"/>
      <c r="S69" s="128"/>
      <c r="T69" s="7"/>
      <c r="U69" s="12"/>
      <c r="V69" s="10"/>
      <c r="W69" s="11"/>
      <c r="X69" s="11"/>
      <c r="Y69" s="11"/>
      <c r="Z69" s="11"/>
      <c r="AA69" s="11"/>
    </row>
    <row r="70" spans="1:27" s="9" customFormat="1" ht="20.25">
      <c r="A70" s="11"/>
      <c r="B70" s="5"/>
      <c r="C70" s="5"/>
      <c r="D70" s="5"/>
      <c r="E70" s="5"/>
      <c r="F70" s="11"/>
      <c r="G70" s="11"/>
      <c r="H70" s="12"/>
      <c r="I70" s="108"/>
      <c r="J70" s="12"/>
      <c r="K70" s="14"/>
      <c r="L70" s="12"/>
      <c r="M70" s="14"/>
      <c r="N70" s="12"/>
      <c r="O70" s="102" t="s">
        <v>15</v>
      </c>
      <c r="P70" s="67"/>
      <c r="Q70" s="108"/>
      <c r="S70" s="128"/>
      <c r="T70" s="7"/>
      <c r="U70" s="12"/>
      <c r="V70" s="10"/>
      <c r="W70" s="11"/>
      <c r="X70" s="11"/>
      <c r="Y70" s="11"/>
      <c r="Z70" s="11"/>
      <c r="AA70" s="11"/>
    </row>
    <row r="71" spans="1:27" s="9" customFormat="1" ht="20.25">
      <c r="A71" s="11"/>
      <c r="B71" s="5"/>
      <c r="C71" s="5"/>
      <c r="D71" s="5"/>
      <c r="E71" s="5"/>
      <c r="F71" s="11"/>
      <c r="G71" s="11"/>
      <c r="H71" s="12"/>
      <c r="I71" s="108"/>
      <c r="J71" s="12"/>
      <c r="K71" s="14"/>
      <c r="L71" s="12"/>
      <c r="M71" s="14"/>
      <c r="N71" s="12"/>
      <c r="O71" s="104" t="s">
        <v>46</v>
      </c>
      <c r="P71" s="67"/>
      <c r="Q71" s="108"/>
      <c r="S71" s="128"/>
      <c r="T71" s="7"/>
      <c r="U71" s="12"/>
      <c r="V71" s="10"/>
      <c r="W71" s="11"/>
      <c r="X71" s="11"/>
      <c r="Y71" s="11"/>
      <c r="Z71" s="11"/>
      <c r="AA71" s="11"/>
    </row>
    <row r="72" spans="1:27" s="9" customFormat="1">
      <c r="A72" s="11"/>
      <c r="B72" s="5"/>
      <c r="C72" s="5"/>
      <c r="D72" s="5"/>
      <c r="E72" s="5"/>
      <c r="F72" s="11"/>
      <c r="G72" s="11"/>
      <c r="H72" s="12"/>
      <c r="I72" s="108"/>
      <c r="J72" s="12"/>
      <c r="K72" s="14"/>
      <c r="L72" s="12"/>
      <c r="M72" s="14"/>
      <c r="N72" s="12"/>
      <c r="O72" s="13"/>
      <c r="P72" s="67"/>
      <c r="Q72" s="108"/>
      <c r="S72" s="128"/>
      <c r="T72" s="7"/>
      <c r="U72" s="12"/>
      <c r="V72" s="10"/>
      <c r="W72" s="11"/>
      <c r="X72" s="11"/>
      <c r="Y72" s="11"/>
      <c r="Z72" s="11"/>
      <c r="AA72" s="11"/>
    </row>
    <row r="73" spans="1:27" s="9" customFormat="1">
      <c r="A73" s="11"/>
      <c r="B73" s="5"/>
      <c r="C73" s="5"/>
      <c r="D73" s="5"/>
      <c r="E73" s="5"/>
      <c r="F73" s="11"/>
      <c r="G73" s="11"/>
      <c r="H73" s="12"/>
      <c r="I73" s="108"/>
      <c r="J73" s="12"/>
      <c r="K73" s="14"/>
      <c r="L73" s="12"/>
      <c r="M73" s="14"/>
      <c r="N73" s="12"/>
      <c r="O73" s="13"/>
      <c r="P73" s="67"/>
      <c r="Q73" s="108"/>
      <c r="S73" s="128"/>
      <c r="T73" s="7"/>
      <c r="U73" s="12"/>
      <c r="V73" s="10"/>
      <c r="W73" s="11"/>
      <c r="X73" s="11"/>
      <c r="Y73" s="11"/>
      <c r="Z73" s="11"/>
      <c r="AA73" s="11"/>
    </row>
    <row r="74" spans="1:27" s="9" customFormat="1">
      <c r="A74" s="11"/>
      <c r="B74" s="5"/>
      <c r="C74" s="5"/>
      <c r="D74" s="5"/>
      <c r="E74" s="5"/>
      <c r="F74" s="11"/>
      <c r="G74" s="11"/>
      <c r="H74" s="12"/>
      <c r="I74" s="108"/>
      <c r="J74" s="12"/>
      <c r="K74" s="14"/>
      <c r="L74" s="12"/>
      <c r="M74" s="14"/>
      <c r="N74" s="12"/>
      <c r="O74" s="13"/>
      <c r="P74" s="67"/>
      <c r="Q74" s="108"/>
      <c r="S74" s="128"/>
      <c r="T74" s="7"/>
      <c r="U74" s="12"/>
      <c r="V74" s="10"/>
      <c r="W74" s="11"/>
      <c r="X74" s="11"/>
      <c r="Y74" s="11"/>
      <c r="Z74" s="11"/>
      <c r="AA74" s="11"/>
    </row>
    <row r="75" spans="1:27" s="9" customFormat="1">
      <c r="A75" s="11"/>
      <c r="B75" s="5"/>
      <c r="C75" s="5"/>
      <c r="D75" s="5"/>
      <c r="E75" s="5"/>
      <c r="F75" s="11"/>
      <c r="G75" s="11"/>
      <c r="H75" s="12"/>
      <c r="I75" s="108"/>
      <c r="J75" s="12"/>
      <c r="K75" s="14"/>
      <c r="L75" s="12"/>
      <c r="M75" s="14"/>
      <c r="N75" s="12"/>
      <c r="O75" s="13"/>
      <c r="P75" s="67"/>
      <c r="Q75" s="108"/>
      <c r="S75" s="128"/>
      <c r="T75" s="7"/>
      <c r="U75" s="12"/>
      <c r="V75" s="10"/>
      <c r="W75" s="11"/>
      <c r="X75" s="11"/>
      <c r="Y75" s="11"/>
      <c r="Z75" s="11"/>
      <c r="AA75" s="11"/>
    </row>
    <row r="76" spans="1:27" s="9" customFormat="1">
      <c r="A76" s="11"/>
      <c r="B76" s="5"/>
      <c r="C76" s="5"/>
      <c r="D76" s="5"/>
      <c r="E76" s="5"/>
      <c r="F76" s="11"/>
      <c r="G76" s="11"/>
      <c r="H76" s="12"/>
      <c r="I76" s="108"/>
      <c r="J76" s="12"/>
      <c r="K76" s="14"/>
      <c r="L76" s="12"/>
      <c r="M76" s="14"/>
      <c r="N76" s="12"/>
      <c r="O76" s="13"/>
      <c r="P76" s="67"/>
      <c r="Q76" s="108"/>
      <c r="S76" s="128"/>
      <c r="T76" s="7"/>
      <c r="U76" s="12"/>
      <c r="V76" s="10"/>
      <c r="W76" s="11"/>
      <c r="X76" s="11"/>
      <c r="Y76" s="11"/>
      <c r="Z76" s="11"/>
      <c r="AA76" s="11"/>
    </row>
    <row r="77" spans="1:27" s="9" customFormat="1">
      <c r="A77" s="11"/>
      <c r="B77" s="5"/>
      <c r="C77" s="5"/>
      <c r="D77" s="5"/>
      <c r="E77" s="5"/>
      <c r="F77" s="11"/>
      <c r="G77" s="11"/>
      <c r="H77" s="12"/>
      <c r="I77" s="108"/>
      <c r="J77" s="12"/>
      <c r="K77" s="14"/>
      <c r="L77" s="12"/>
      <c r="M77" s="14"/>
      <c r="N77" s="12"/>
      <c r="O77" s="13"/>
      <c r="P77" s="67"/>
      <c r="Q77" s="108"/>
      <c r="S77" s="128"/>
      <c r="T77" s="7"/>
      <c r="U77" s="12"/>
      <c r="V77" s="10"/>
      <c r="W77" s="11"/>
      <c r="X77" s="11"/>
      <c r="Y77" s="11"/>
      <c r="Z77" s="11"/>
      <c r="AA77" s="11"/>
    </row>
    <row r="78" spans="1:27" s="9" customFormat="1">
      <c r="A78" s="11"/>
      <c r="B78" s="5"/>
      <c r="C78" s="5"/>
      <c r="D78" s="5"/>
      <c r="E78" s="5"/>
      <c r="F78" s="11"/>
      <c r="G78" s="11"/>
      <c r="H78" s="12"/>
      <c r="I78" s="108"/>
      <c r="J78" s="12"/>
      <c r="K78" s="14"/>
      <c r="L78" s="12"/>
      <c r="M78" s="14"/>
      <c r="N78" s="12"/>
      <c r="O78" s="13"/>
      <c r="P78" s="67"/>
      <c r="Q78" s="108"/>
      <c r="S78" s="128"/>
      <c r="T78" s="7"/>
      <c r="U78" s="12"/>
      <c r="V78" s="10"/>
      <c r="W78" s="11"/>
      <c r="X78" s="11"/>
      <c r="Y78" s="11"/>
      <c r="Z78" s="11"/>
      <c r="AA78" s="11"/>
    </row>
    <row r="79" spans="1:27" s="9" customFormat="1">
      <c r="A79" s="11"/>
      <c r="B79" s="5"/>
      <c r="C79" s="5"/>
      <c r="D79" s="5"/>
      <c r="E79" s="5"/>
      <c r="F79" s="11"/>
      <c r="G79" s="11"/>
      <c r="H79" s="12"/>
      <c r="I79" s="108"/>
      <c r="J79" s="12"/>
      <c r="K79" s="14"/>
      <c r="L79" s="12"/>
      <c r="M79" s="14"/>
      <c r="N79" s="12"/>
      <c r="O79" s="13"/>
      <c r="P79" s="67"/>
      <c r="Q79" s="108"/>
      <c r="S79" s="128"/>
      <c r="T79" s="7"/>
      <c r="U79" s="12"/>
      <c r="V79" s="10"/>
      <c r="W79" s="11"/>
      <c r="X79" s="11"/>
      <c r="Y79" s="11"/>
      <c r="Z79" s="11"/>
      <c r="AA79" s="11"/>
    </row>
    <row r="80" spans="1:27" s="9" customFormat="1">
      <c r="A80" s="11"/>
      <c r="B80" s="5"/>
      <c r="C80" s="5"/>
      <c r="D80" s="5"/>
      <c r="E80" s="5"/>
      <c r="F80" s="11"/>
      <c r="G80" s="11"/>
      <c r="H80" s="12"/>
      <c r="I80" s="108"/>
      <c r="J80" s="12"/>
      <c r="K80" s="14"/>
      <c r="L80" s="12"/>
      <c r="M80" s="14"/>
      <c r="N80" s="12"/>
      <c r="O80" s="13"/>
      <c r="P80" s="67"/>
      <c r="Q80" s="108"/>
      <c r="S80" s="128"/>
      <c r="T80" s="7"/>
      <c r="U80" s="12"/>
      <c r="V80" s="10"/>
      <c r="W80" s="11"/>
      <c r="X80" s="11"/>
      <c r="Y80" s="11"/>
      <c r="Z80" s="11"/>
      <c r="AA80" s="11"/>
    </row>
    <row r="81" spans="1:27" s="9" customFormat="1">
      <c r="A81" s="11"/>
      <c r="B81" s="5"/>
      <c r="C81" s="5"/>
      <c r="D81" s="5"/>
      <c r="E81" s="5"/>
      <c r="F81" s="11"/>
      <c r="G81" s="11"/>
      <c r="H81" s="12"/>
      <c r="I81" s="108"/>
      <c r="J81" s="12"/>
      <c r="K81" s="14"/>
      <c r="L81" s="12"/>
      <c r="M81" s="14"/>
      <c r="N81" s="12"/>
      <c r="O81" s="13"/>
      <c r="P81" s="67"/>
      <c r="Q81" s="108"/>
      <c r="S81" s="128"/>
      <c r="T81" s="7"/>
      <c r="U81" s="12"/>
      <c r="V81" s="10"/>
      <c r="W81" s="11"/>
      <c r="X81" s="11"/>
      <c r="Y81" s="11"/>
      <c r="Z81" s="11"/>
      <c r="AA81" s="11"/>
    </row>
    <row r="82" spans="1:27" s="9" customFormat="1">
      <c r="A82" s="11"/>
      <c r="B82" s="5"/>
      <c r="C82" s="5"/>
      <c r="D82" s="5"/>
      <c r="E82" s="5"/>
      <c r="F82" s="11"/>
      <c r="G82" s="11"/>
      <c r="H82" s="12"/>
      <c r="I82" s="108"/>
      <c r="J82" s="12"/>
      <c r="K82" s="14"/>
      <c r="L82" s="12"/>
      <c r="M82" s="14"/>
      <c r="N82" s="12"/>
      <c r="O82" s="13"/>
      <c r="P82" s="67"/>
      <c r="Q82" s="108"/>
      <c r="S82" s="128"/>
      <c r="T82" s="7"/>
      <c r="U82" s="12"/>
      <c r="V82" s="10"/>
      <c r="W82" s="11"/>
      <c r="X82" s="11"/>
      <c r="Y82" s="11"/>
      <c r="Z82" s="11"/>
      <c r="AA82" s="11"/>
    </row>
    <row r="83" spans="1:27" s="9" customFormat="1">
      <c r="A83" s="11"/>
      <c r="B83" s="5"/>
      <c r="C83" s="5"/>
      <c r="D83" s="5"/>
      <c r="E83" s="5"/>
      <c r="F83" s="11"/>
      <c r="G83" s="11"/>
      <c r="H83" s="12"/>
      <c r="I83" s="108"/>
      <c r="J83" s="12"/>
      <c r="K83" s="14"/>
      <c r="L83" s="12"/>
      <c r="M83" s="14"/>
      <c r="N83" s="12"/>
      <c r="O83" s="13"/>
      <c r="P83" s="67"/>
      <c r="Q83" s="108"/>
      <c r="S83" s="128"/>
      <c r="T83" s="7"/>
      <c r="U83" s="12"/>
      <c r="V83" s="10"/>
      <c r="W83" s="11"/>
      <c r="X83" s="11"/>
      <c r="Y83" s="11"/>
      <c r="Z83" s="11"/>
      <c r="AA83" s="11"/>
    </row>
    <row r="84" spans="1:27" s="9" customFormat="1">
      <c r="A84" s="11"/>
      <c r="B84" s="5"/>
      <c r="C84" s="5"/>
      <c r="D84" s="5"/>
      <c r="E84" s="5"/>
      <c r="F84" s="11"/>
      <c r="G84" s="11"/>
      <c r="H84" s="12"/>
      <c r="I84" s="108"/>
      <c r="J84" s="12"/>
      <c r="K84" s="14"/>
      <c r="L84" s="12"/>
      <c r="M84" s="14"/>
      <c r="N84" s="12"/>
      <c r="O84" s="13"/>
      <c r="P84" s="67"/>
      <c r="Q84" s="108"/>
      <c r="S84" s="128"/>
      <c r="T84" s="7"/>
      <c r="U84" s="12"/>
      <c r="V84" s="10"/>
      <c r="W84" s="11"/>
      <c r="X84" s="11"/>
      <c r="Y84" s="11"/>
      <c r="Z84" s="11"/>
      <c r="AA84" s="11"/>
    </row>
    <row r="85" spans="1:27" s="9" customFormat="1">
      <c r="A85" s="11"/>
      <c r="B85" s="5"/>
      <c r="C85" s="5"/>
      <c r="D85" s="5"/>
      <c r="E85" s="5"/>
      <c r="F85" s="11"/>
      <c r="G85" s="11"/>
      <c r="H85" s="12"/>
      <c r="I85" s="108"/>
      <c r="J85" s="12"/>
      <c r="K85" s="14"/>
      <c r="L85" s="12"/>
      <c r="M85" s="14"/>
      <c r="N85" s="12"/>
      <c r="O85" s="13"/>
      <c r="P85" s="67"/>
      <c r="Q85" s="108"/>
      <c r="S85" s="128"/>
      <c r="T85" s="7"/>
      <c r="U85" s="12"/>
      <c r="V85" s="10"/>
      <c r="W85" s="11"/>
      <c r="X85" s="11"/>
      <c r="Y85" s="11"/>
      <c r="Z85" s="11"/>
      <c r="AA85" s="11"/>
    </row>
    <row r="86" spans="1:27" s="9" customFormat="1">
      <c r="A86" s="11"/>
      <c r="B86" s="5"/>
      <c r="C86" s="5"/>
      <c r="D86" s="5"/>
      <c r="E86" s="5"/>
      <c r="F86" s="11"/>
      <c r="G86" s="11"/>
      <c r="H86" s="12"/>
      <c r="I86" s="108"/>
      <c r="J86" s="12"/>
      <c r="K86" s="14"/>
      <c r="L86" s="12"/>
      <c r="M86" s="14"/>
      <c r="N86" s="12"/>
      <c r="O86" s="13"/>
      <c r="P86" s="67"/>
      <c r="Q86" s="108"/>
      <c r="S86" s="128"/>
      <c r="T86" s="7"/>
      <c r="U86" s="12"/>
      <c r="V86" s="10"/>
      <c r="W86" s="11"/>
      <c r="X86" s="11"/>
      <c r="Y86" s="11"/>
      <c r="Z86" s="11"/>
      <c r="AA86" s="11"/>
    </row>
    <row r="87" spans="1:27" s="9" customFormat="1">
      <c r="A87" s="11"/>
      <c r="B87" s="5"/>
      <c r="C87" s="5"/>
      <c r="D87" s="5"/>
      <c r="E87" s="5"/>
      <c r="F87" s="11"/>
      <c r="G87" s="11"/>
      <c r="H87" s="12"/>
      <c r="I87" s="108"/>
      <c r="J87" s="12"/>
      <c r="K87" s="14"/>
      <c r="L87" s="12"/>
      <c r="M87" s="14"/>
      <c r="N87" s="12"/>
      <c r="O87" s="13"/>
      <c r="P87" s="67"/>
      <c r="Q87" s="108"/>
      <c r="S87" s="128"/>
      <c r="T87" s="7"/>
      <c r="U87" s="12"/>
      <c r="V87" s="10"/>
      <c r="W87" s="11"/>
      <c r="X87" s="11"/>
      <c r="Y87" s="11"/>
      <c r="Z87" s="11"/>
      <c r="AA87" s="11"/>
    </row>
    <row r="88" spans="1:27" s="9" customFormat="1">
      <c r="A88" s="11"/>
      <c r="B88" s="5"/>
      <c r="C88" s="5"/>
      <c r="D88" s="5"/>
      <c r="E88" s="5"/>
      <c r="F88" s="11"/>
      <c r="G88" s="11"/>
      <c r="H88" s="12"/>
      <c r="I88" s="108"/>
      <c r="J88" s="12"/>
      <c r="K88" s="14"/>
      <c r="L88" s="12"/>
      <c r="M88" s="14"/>
      <c r="N88" s="12"/>
      <c r="O88" s="13"/>
      <c r="P88" s="67"/>
      <c r="Q88" s="108"/>
      <c r="S88" s="128"/>
      <c r="T88" s="7"/>
      <c r="U88" s="12"/>
      <c r="V88" s="10"/>
      <c r="W88" s="11"/>
      <c r="X88" s="11"/>
      <c r="Y88" s="11"/>
      <c r="Z88" s="11"/>
      <c r="AA88" s="11"/>
    </row>
    <row r="89" spans="1:27" s="9" customFormat="1">
      <c r="A89" s="11"/>
      <c r="B89" s="5"/>
      <c r="C89" s="5"/>
      <c r="D89" s="5"/>
      <c r="E89" s="5"/>
      <c r="F89" s="11"/>
      <c r="G89" s="11"/>
      <c r="H89" s="12"/>
      <c r="I89" s="108"/>
      <c r="J89" s="12"/>
      <c r="K89" s="14"/>
      <c r="L89" s="12"/>
      <c r="M89" s="14"/>
      <c r="N89" s="12"/>
      <c r="O89" s="13"/>
      <c r="P89" s="67"/>
      <c r="Q89" s="108"/>
      <c r="S89" s="128"/>
      <c r="T89" s="7"/>
      <c r="U89" s="12"/>
      <c r="V89" s="10"/>
      <c r="W89" s="11"/>
      <c r="X89" s="11"/>
      <c r="Y89" s="11"/>
      <c r="Z89" s="11"/>
      <c r="AA89" s="11"/>
    </row>
    <row r="90" spans="1:27" s="9" customFormat="1">
      <c r="A90" s="11"/>
      <c r="B90" s="5"/>
      <c r="C90" s="5"/>
      <c r="D90" s="5"/>
      <c r="E90" s="5"/>
      <c r="F90" s="11"/>
      <c r="G90" s="11"/>
      <c r="H90" s="12"/>
      <c r="I90" s="108"/>
      <c r="J90" s="12"/>
      <c r="K90" s="14"/>
      <c r="L90" s="12"/>
      <c r="M90" s="14"/>
      <c r="N90" s="12"/>
      <c r="O90" s="13"/>
      <c r="P90" s="67"/>
      <c r="Q90" s="108"/>
      <c r="S90" s="128"/>
      <c r="T90" s="7"/>
      <c r="U90" s="12"/>
      <c r="V90" s="10"/>
      <c r="W90" s="11"/>
      <c r="X90" s="11"/>
      <c r="Y90" s="11"/>
      <c r="Z90" s="11"/>
      <c r="AA90" s="11"/>
    </row>
    <row r="91" spans="1:27" s="9" customFormat="1">
      <c r="A91" s="11"/>
      <c r="B91" s="5"/>
      <c r="C91" s="5"/>
      <c r="D91" s="5"/>
      <c r="E91" s="5"/>
      <c r="F91" s="11"/>
      <c r="G91" s="11"/>
      <c r="H91" s="12"/>
      <c r="I91" s="108"/>
      <c r="J91" s="12"/>
      <c r="K91" s="14"/>
      <c r="L91" s="12"/>
      <c r="M91" s="14"/>
      <c r="N91" s="12"/>
      <c r="O91" s="13"/>
      <c r="P91" s="67"/>
      <c r="Q91" s="108"/>
      <c r="S91" s="128"/>
      <c r="T91" s="7"/>
      <c r="U91" s="12"/>
      <c r="V91" s="10"/>
      <c r="W91" s="11"/>
      <c r="X91" s="11"/>
      <c r="Y91" s="11"/>
      <c r="Z91" s="11"/>
      <c r="AA91" s="11"/>
    </row>
    <row r="92" spans="1:27" s="9" customFormat="1">
      <c r="A92" s="11"/>
      <c r="B92" s="5"/>
      <c r="C92" s="5"/>
      <c r="D92" s="5"/>
      <c r="E92" s="5"/>
      <c r="F92" s="11"/>
      <c r="G92" s="11"/>
      <c r="H92" s="12"/>
      <c r="I92" s="108"/>
      <c r="J92" s="12"/>
      <c r="K92" s="14"/>
      <c r="L92" s="12"/>
      <c r="M92" s="14"/>
      <c r="N92" s="12"/>
      <c r="O92" s="13"/>
      <c r="P92" s="67"/>
      <c r="Q92" s="108"/>
      <c r="S92" s="128"/>
      <c r="T92" s="7"/>
      <c r="U92" s="12"/>
      <c r="V92" s="10"/>
      <c r="W92" s="11"/>
      <c r="X92" s="11"/>
      <c r="Y92" s="11"/>
      <c r="Z92" s="11"/>
      <c r="AA92" s="11"/>
    </row>
    <row r="93" spans="1:27" s="9" customFormat="1">
      <c r="A93" s="11"/>
      <c r="B93" s="5"/>
      <c r="C93" s="5"/>
      <c r="D93" s="5"/>
      <c r="E93" s="5"/>
      <c r="F93" s="11"/>
      <c r="G93" s="11"/>
      <c r="H93" s="12"/>
      <c r="I93" s="108"/>
      <c r="J93" s="12"/>
      <c r="K93" s="14"/>
      <c r="L93" s="12"/>
      <c r="M93" s="14"/>
      <c r="N93" s="12"/>
      <c r="O93" s="13"/>
      <c r="P93" s="67"/>
      <c r="Q93" s="108"/>
      <c r="S93" s="128"/>
      <c r="T93" s="7"/>
      <c r="U93" s="12"/>
      <c r="V93" s="10"/>
      <c r="W93" s="11"/>
      <c r="X93" s="11"/>
      <c r="Y93" s="11"/>
      <c r="Z93" s="11"/>
      <c r="AA93" s="11"/>
    </row>
    <row r="94" spans="1:27" s="9" customFormat="1">
      <c r="A94" s="11"/>
      <c r="B94" s="5"/>
      <c r="C94" s="5"/>
      <c r="D94" s="5"/>
      <c r="E94" s="5"/>
      <c r="F94" s="11"/>
      <c r="G94" s="11"/>
      <c r="H94" s="12"/>
      <c r="I94" s="108"/>
      <c r="J94" s="12"/>
      <c r="K94" s="14"/>
      <c r="L94" s="12"/>
      <c r="M94" s="14"/>
      <c r="N94" s="12"/>
      <c r="O94" s="13"/>
      <c r="P94" s="67"/>
      <c r="Q94" s="108"/>
      <c r="S94" s="128"/>
      <c r="T94" s="7"/>
      <c r="U94" s="12"/>
      <c r="V94" s="10"/>
      <c r="W94" s="11"/>
      <c r="X94" s="11"/>
      <c r="Y94" s="11"/>
      <c r="Z94" s="11"/>
      <c r="AA94" s="11"/>
    </row>
    <row r="95" spans="1:27" s="9" customFormat="1">
      <c r="A95" s="11"/>
      <c r="B95" s="5"/>
      <c r="C95" s="5"/>
      <c r="D95" s="5"/>
      <c r="E95" s="5"/>
      <c r="F95" s="11"/>
      <c r="G95" s="11"/>
      <c r="H95" s="12"/>
      <c r="I95" s="108"/>
      <c r="J95" s="12"/>
      <c r="K95" s="14"/>
      <c r="L95" s="12"/>
      <c r="M95" s="14"/>
      <c r="N95" s="12"/>
      <c r="O95" s="13"/>
      <c r="P95" s="67"/>
      <c r="Q95" s="108"/>
      <c r="S95" s="128"/>
      <c r="T95" s="7"/>
      <c r="U95" s="12"/>
      <c r="V95" s="10"/>
      <c r="W95" s="11"/>
      <c r="X95" s="11"/>
      <c r="Y95" s="11"/>
      <c r="Z95" s="11"/>
      <c r="AA95" s="11"/>
    </row>
    <row r="96" spans="1:27" s="9" customFormat="1">
      <c r="A96" s="11"/>
      <c r="B96" s="5"/>
      <c r="C96" s="5"/>
      <c r="D96" s="5"/>
      <c r="E96" s="5"/>
      <c r="F96" s="11"/>
      <c r="G96" s="11"/>
      <c r="H96" s="12"/>
      <c r="I96" s="108"/>
      <c r="J96" s="12"/>
      <c r="K96" s="14"/>
      <c r="L96" s="12"/>
      <c r="M96" s="14"/>
      <c r="N96" s="12"/>
      <c r="O96" s="13"/>
      <c r="P96" s="67"/>
      <c r="Q96" s="108"/>
      <c r="S96" s="128"/>
      <c r="T96" s="7"/>
      <c r="U96" s="12"/>
      <c r="V96" s="10"/>
      <c r="W96" s="11"/>
      <c r="X96" s="11"/>
      <c r="Y96" s="11"/>
      <c r="Z96" s="11"/>
      <c r="AA96" s="11"/>
    </row>
    <row r="97" spans="1:27" s="9" customFormat="1">
      <c r="A97" s="11"/>
      <c r="B97" s="5"/>
      <c r="C97" s="5"/>
      <c r="D97" s="5"/>
      <c r="E97" s="5"/>
      <c r="F97" s="11"/>
      <c r="G97" s="11"/>
      <c r="H97" s="12"/>
      <c r="I97" s="108"/>
      <c r="J97" s="12"/>
      <c r="K97" s="14"/>
      <c r="L97" s="12"/>
      <c r="M97" s="14"/>
      <c r="N97" s="12"/>
      <c r="O97" s="13"/>
      <c r="P97" s="67"/>
      <c r="Q97" s="108"/>
      <c r="S97" s="128"/>
      <c r="T97" s="7"/>
      <c r="U97" s="12"/>
      <c r="V97" s="10"/>
      <c r="W97" s="11"/>
      <c r="X97" s="11"/>
      <c r="Y97" s="11"/>
      <c r="Z97" s="11"/>
      <c r="AA97" s="11"/>
    </row>
    <row r="98" spans="1:27" s="9" customFormat="1">
      <c r="A98" s="11"/>
      <c r="B98" s="5"/>
      <c r="C98" s="5"/>
      <c r="D98" s="5"/>
      <c r="E98" s="5"/>
      <c r="F98" s="11"/>
      <c r="G98" s="11"/>
      <c r="H98" s="12"/>
      <c r="I98" s="108"/>
      <c r="J98" s="12"/>
      <c r="K98" s="14"/>
      <c r="L98" s="12"/>
      <c r="M98" s="14"/>
      <c r="N98" s="12"/>
      <c r="O98" s="13"/>
      <c r="P98" s="67"/>
      <c r="Q98" s="108"/>
      <c r="S98" s="128"/>
      <c r="T98" s="7"/>
      <c r="U98" s="12"/>
      <c r="V98" s="10"/>
      <c r="W98" s="11"/>
      <c r="X98" s="11"/>
      <c r="Y98" s="11"/>
      <c r="Z98" s="11"/>
      <c r="AA98" s="11"/>
    </row>
    <row r="99" spans="1:27" s="9" customFormat="1">
      <c r="A99" s="11"/>
      <c r="B99" s="5"/>
      <c r="C99" s="5"/>
      <c r="D99" s="5"/>
      <c r="E99" s="5"/>
      <c r="F99" s="11"/>
      <c r="G99" s="11"/>
      <c r="H99" s="12"/>
      <c r="I99" s="108"/>
      <c r="J99" s="12"/>
      <c r="K99" s="14"/>
      <c r="L99" s="12"/>
      <c r="M99" s="14"/>
      <c r="N99" s="12"/>
      <c r="O99" s="13"/>
      <c r="P99" s="67"/>
      <c r="Q99" s="108"/>
      <c r="S99" s="128"/>
      <c r="T99" s="7"/>
      <c r="U99" s="12"/>
      <c r="V99" s="10"/>
      <c r="W99" s="11"/>
      <c r="X99" s="11"/>
      <c r="Y99" s="11"/>
      <c r="Z99" s="11"/>
      <c r="AA99" s="11"/>
    </row>
    <row r="100" spans="1:27" s="9" customFormat="1">
      <c r="A100" s="11"/>
      <c r="B100" s="5"/>
      <c r="C100" s="5"/>
      <c r="D100" s="5"/>
      <c r="E100" s="5"/>
      <c r="F100" s="11"/>
      <c r="G100" s="11"/>
      <c r="H100" s="12"/>
      <c r="I100" s="108"/>
      <c r="J100" s="12"/>
      <c r="K100" s="14"/>
      <c r="L100" s="12"/>
      <c r="M100" s="14"/>
      <c r="N100" s="12"/>
      <c r="O100" s="13"/>
      <c r="P100" s="67"/>
      <c r="Q100" s="108"/>
      <c r="S100" s="128"/>
      <c r="T100" s="7"/>
      <c r="U100" s="12"/>
      <c r="V100" s="10"/>
      <c r="W100" s="11"/>
      <c r="X100" s="11"/>
      <c r="Y100" s="11"/>
      <c r="Z100" s="11"/>
      <c r="AA100" s="11"/>
    </row>
    <row r="101" spans="1:27" s="9" customFormat="1">
      <c r="A101" s="11"/>
      <c r="B101" s="5"/>
      <c r="C101" s="5"/>
      <c r="D101" s="5"/>
      <c r="E101" s="5"/>
      <c r="F101" s="11"/>
      <c r="G101" s="11"/>
      <c r="H101" s="12"/>
      <c r="I101" s="108"/>
      <c r="J101" s="12"/>
      <c r="K101" s="14"/>
      <c r="L101" s="12"/>
      <c r="M101" s="14"/>
      <c r="N101" s="12"/>
      <c r="O101" s="13"/>
      <c r="P101" s="67"/>
      <c r="Q101" s="108"/>
      <c r="S101" s="128"/>
      <c r="T101" s="7"/>
      <c r="U101" s="12"/>
      <c r="V101" s="10"/>
      <c r="W101" s="11"/>
      <c r="X101" s="11"/>
      <c r="Y101" s="11"/>
      <c r="Z101" s="11"/>
      <c r="AA101" s="11"/>
    </row>
    <row r="102" spans="1:27" s="9" customFormat="1">
      <c r="A102" s="11"/>
      <c r="B102" s="5"/>
      <c r="C102" s="5"/>
      <c r="D102" s="5"/>
      <c r="E102" s="5"/>
      <c r="F102" s="11"/>
      <c r="G102" s="11"/>
      <c r="H102" s="12"/>
      <c r="I102" s="108"/>
      <c r="J102" s="12"/>
      <c r="K102" s="14"/>
      <c r="L102" s="12"/>
      <c r="M102" s="14"/>
      <c r="N102" s="12"/>
      <c r="O102" s="13"/>
      <c r="P102" s="67"/>
      <c r="Q102" s="108"/>
      <c r="S102" s="128"/>
      <c r="T102" s="7"/>
      <c r="U102" s="12"/>
      <c r="V102" s="10"/>
      <c r="W102" s="11"/>
      <c r="X102" s="11"/>
      <c r="Y102" s="11"/>
      <c r="Z102" s="11"/>
      <c r="AA102" s="11"/>
    </row>
  </sheetData>
  <mergeCells count="24">
    <mergeCell ref="P59:Q59"/>
    <mergeCell ref="P6:T6"/>
    <mergeCell ref="D7:D9"/>
    <mergeCell ref="G7:G9"/>
    <mergeCell ref="B1:U1"/>
    <mergeCell ref="B2:U2"/>
    <mergeCell ref="B4:B5"/>
    <mergeCell ref="C4:E4"/>
    <mergeCell ref="F4:H4"/>
    <mergeCell ref="I4:J5"/>
    <mergeCell ref="M4:U4"/>
    <mergeCell ref="M5:N5"/>
    <mergeCell ref="P5:T5"/>
    <mergeCell ref="C7:C13"/>
    <mergeCell ref="D14:D17"/>
    <mergeCell ref="E14:E17"/>
    <mergeCell ref="L4:L5"/>
    <mergeCell ref="J7:J13"/>
    <mergeCell ref="F7:F13"/>
    <mergeCell ref="C32:C39"/>
    <mergeCell ref="D32:D38"/>
    <mergeCell ref="E32:E38"/>
    <mergeCell ref="F32:F38"/>
    <mergeCell ref="G32:G38"/>
  </mergeCells>
  <pageMargins left="0.19685039370078741" right="0.19685039370078741" top="0.39370078740157483" bottom="0.47244094488188981" header="0.31496062992125984" footer="0.31496062992125984"/>
  <pageSetup paperSize="9" scale="65" orientation="landscape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20"/>
  <sheetViews>
    <sheetView view="pageBreakPreview" topLeftCell="A229" zoomScale="70" zoomScaleNormal="85" zoomScaleSheetLayoutView="70" workbookViewId="0">
      <selection activeCell="R260" sqref="R260:R269"/>
    </sheetView>
  </sheetViews>
  <sheetFormatPr defaultRowHeight="14.25"/>
  <cols>
    <col min="1" max="1" width="2.5703125" style="11" customWidth="1"/>
    <col min="2" max="2" width="7.42578125" style="5" customWidth="1"/>
    <col min="3" max="3" width="14.42578125" style="5" customWidth="1"/>
    <col min="4" max="4" width="13.5703125" style="5" customWidth="1"/>
    <col min="5" max="5" width="8.7109375" style="5" customWidth="1"/>
    <col min="6" max="6" width="16.42578125" style="11" customWidth="1"/>
    <col min="7" max="7" width="15.42578125" style="11" customWidth="1"/>
    <col min="8" max="8" width="8.7109375" style="12" customWidth="1"/>
    <col min="9" max="9" width="3.7109375" style="108" customWidth="1"/>
    <col min="10" max="10" width="20.140625" style="12" customWidth="1"/>
    <col min="11" max="11" width="16.85546875" style="13" customWidth="1"/>
    <col min="12" max="12" width="4.28515625" style="108" customWidth="1"/>
    <col min="13" max="13" width="22.42578125" style="12" customWidth="1"/>
    <col min="14" max="14" width="23.28515625" style="13" customWidth="1"/>
    <col min="15" max="15" width="6.85546875" style="68" customWidth="1"/>
    <col min="16" max="16" width="9.28515625" style="112" customWidth="1"/>
    <col min="17" max="17" width="8.28515625" style="9" customWidth="1"/>
    <col min="18" max="18" width="6.85546875" style="128" customWidth="1"/>
    <col min="19" max="19" width="9.28515625" style="7" customWidth="1"/>
    <col min="20" max="20" width="20.85546875" style="12" customWidth="1"/>
    <col min="21" max="21" width="8.28515625" style="12" customWidth="1"/>
    <col min="22" max="22" width="18" style="12" customWidth="1"/>
    <col min="23" max="23" width="1.7109375" style="10" customWidth="1"/>
    <col min="24" max="24" width="26.28515625" style="11" customWidth="1"/>
    <col min="25" max="25" width="29.28515625" style="11" customWidth="1"/>
    <col min="26" max="26" width="15.42578125" style="11" bestFit="1" customWidth="1"/>
    <col min="27" max="27" width="9.140625" style="11"/>
    <col min="28" max="28" width="17" style="11" bestFit="1" customWidth="1"/>
    <col min="29" max="16384" width="9.140625" style="11"/>
  </cols>
  <sheetData>
    <row r="1" spans="2:26" ht="20.25">
      <c r="B1" s="270" t="s">
        <v>210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</row>
    <row r="2" spans="2:26" ht="20.25">
      <c r="B2" s="271" t="s">
        <v>0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</row>
    <row r="3" spans="2:26">
      <c r="O3" s="67"/>
      <c r="P3" s="108"/>
      <c r="U3" s="74"/>
      <c r="V3" s="74"/>
    </row>
    <row r="4" spans="2:26" s="13" customFormat="1" ht="14.25" customHeight="1">
      <c r="B4" s="261" t="s">
        <v>1</v>
      </c>
      <c r="C4" s="262" t="s">
        <v>89</v>
      </c>
      <c r="D4" s="263"/>
      <c r="E4" s="264"/>
      <c r="F4" s="261" t="s">
        <v>2</v>
      </c>
      <c r="G4" s="261"/>
      <c r="H4" s="261"/>
      <c r="I4" s="265" t="s">
        <v>6</v>
      </c>
      <c r="J4" s="285"/>
      <c r="K4" s="280" t="s">
        <v>7</v>
      </c>
      <c r="L4" s="267" t="s">
        <v>10</v>
      </c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12"/>
    </row>
    <row r="5" spans="2:26" s="15" customFormat="1" ht="31.5" customHeight="1">
      <c r="B5" s="261"/>
      <c r="C5" s="35" t="s">
        <v>3</v>
      </c>
      <c r="D5" s="35" t="s">
        <v>4</v>
      </c>
      <c r="E5" s="35" t="s">
        <v>5</v>
      </c>
      <c r="F5" s="29" t="s">
        <v>3</v>
      </c>
      <c r="G5" s="29" t="s">
        <v>4</v>
      </c>
      <c r="H5" s="53" t="s">
        <v>5</v>
      </c>
      <c r="I5" s="266"/>
      <c r="J5" s="282"/>
      <c r="K5" s="281"/>
      <c r="L5" s="268" t="s">
        <v>3</v>
      </c>
      <c r="M5" s="269"/>
      <c r="N5" s="54" t="s">
        <v>8</v>
      </c>
      <c r="O5" s="262" t="s">
        <v>9</v>
      </c>
      <c r="P5" s="263"/>
      <c r="Q5" s="263"/>
      <c r="R5" s="263"/>
      <c r="S5" s="264"/>
      <c r="T5" s="266" t="s">
        <v>11</v>
      </c>
      <c r="U5" s="250"/>
      <c r="V5" s="282"/>
      <c r="W5" s="14"/>
    </row>
    <row r="6" spans="2:26" s="8" customFormat="1">
      <c r="B6" s="168">
        <v>1</v>
      </c>
      <c r="C6" s="168">
        <v>2</v>
      </c>
      <c r="D6" s="168">
        <v>3</v>
      </c>
      <c r="E6" s="168">
        <v>4</v>
      </c>
      <c r="F6" s="1">
        <v>5</v>
      </c>
      <c r="G6" s="1">
        <v>6</v>
      </c>
      <c r="H6" s="167">
        <v>7</v>
      </c>
      <c r="I6" s="169"/>
      <c r="J6" s="150">
        <v>8</v>
      </c>
      <c r="K6" s="151">
        <v>9</v>
      </c>
      <c r="L6" s="169"/>
      <c r="M6" s="150">
        <v>10</v>
      </c>
      <c r="N6" s="53">
        <v>11</v>
      </c>
      <c r="O6" s="256">
        <v>12</v>
      </c>
      <c r="P6" s="257"/>
      <c r="Q6" s="257"/>
      <c r="R6" s="257"/>
      <c r="S6" s="258"/>
      <c r="T6" s="262">
        <v>13</v>
      </c>
      <c r="U6" s="263"/>
      <c r="V6" s="264"/>
      <c r="W6" s="9"/>
    </row>
    <row r="7" spans="2:26" s="17" customFormat="1">
      <c r="B7" s="2">
        <v>1</v>
      </c>
      <c r="C7" s="240" t="s">
        <v>90</v>
      </c>
      <c r="D7" s="240" t="s">
        <v>91</v>
      </c>
      <c r="E7" s="38" t="s">
        <v>198</v>
      </c>
      <c r="F7" s="240" t="s">
        <v>12</v>
      </c>
      <c r="G7" s="240" t="s">
        <v>80</v>
      </c>
      <c r="H7" s="152" t="s">
        <v>198</v>
      </c>
      <c r="I7" s="60">
        <v>1</v>
      </c>
      <c r="J7" s="272" t="s">
        <v>17</v>
      </c>
      <c r="K7" s="274" t="s">
        <v>23</v>
      </c>
      <c r="L7" s="60">
        <v>1</v>
      </c>
      <c r="M7" s="272" t="s">
        <v>21</v>
      </c>
      <c r="N7" s="274" t="s">
        <v>214</v>
      </c>
      <c r="O7" s="71">
        <v>48</v>
      </c>
      <c r="P7" s="109" t="s">
        <v>179</v>
      </c>
      <c r="Q7" s="21" t="s">
        <v>84</v>
      </c>
      <c r="R7" s="129">
        <v>1</v>
      </c>
      <c r="S7" s="69" t="s">
        <v>179</v>
      </c>
      <c r="T7" s="75">
        <v>48044850000</v>
      </c>
      <c r="U7" s="42" t="s">
        <v>84</v>
      </c>
      <c r="V7" s="76">
        <v>1229925000</v>
      </c>
      <c r="W7" s="16"/>
      <c r="X7" s="33">
        <v>1000000000</v>
      </c>
      <c r="Y7" s="24">
        <f>T7/X7</f>
        <v>48.044849999999997</v>
      </c>
      <c r="Z7" s="33">
        <f>X7/20</f>
        <v>50000000</v>
      </c>
    </row>
    <row r="8" spans="2:26" s="17" customFormat="1">
      <c r="B8" s="3"/>
      <c r="C8" s="241"/>
      <c r="D8" s="241"/>
      <c r="E8" s="3"/>
      <c r="F8" s="241"/>
      <c r="G8" s="241"/>
      <c r="H8" s="58"/>
      <c r="I8" s="62"/>
      <c r="J8" s="273"/>
      <c r="K8" s="275"/>
      <c r="L8" s="62"/>
      <c r="M8" s="273"/>
      <c r="N8" s="275"/>
      <c r="O8" s="70"/>
      <c r="P8" s="109"/>
      <c r="Q8" s="21" t="s">
        <v>85</v>
      </c>
      <c r="R8" s="130">
        <v>5</v>
      </c>
      <c r="S8" s="69" t="s">
        <v>179</v>
      </c>
      <c r="T8" s="77"/>
      <c r="U8" s="42" t="s">
        <v>85</v>
      </c>
      <c r="V8" s="76">
        <v>4731212500</v>
      </c>
      <c r="W8" s="16"/>
      <c r="X8" s="24"/>
    </row>
    <row r="9" spans="2:26" s="17" customFormat="1">
      <c r="B9" s="3"/>
      <c r="C9" s="241"/>
      <c r="D9" s="241"/>
      <c r="E9" s="3"/>
      <c r="F9" s="241"/>
      <c r="G9" s="241"/>
      <c r="H9" s="58"/>
      <c r="I9" s="62"/>
      <c r="J9" s="273"/>
      <c r="K9" s="58"/>
      <c r="L9" s="62"/>
      <c r="M9" s="273"/>
      <c r="N9" s="275"/>
      <c r="O9" s="70"/>
      <c r="P9" s="109"/>
      <c r="Q9" s="21" t="s">
        <v>86</v>
      </c>
      <c r="R9" s="130">
        <v>40</v>
      </c>
      <c r="S9" s="69" t="s">
        <v>179</v>
      </c>
      <c r="T9" s="77"/>
      <c r="U9" s="42" t="s">
        <v>86</v>
      </c>
      <c r="V9" s="76">
        <v>41098712500</v>
      </c>
      <c r="W9" s="16"/>
    </row>
    <row r="10" spans="2:26" s="17" customFormat="1">
      <c r="B10" s="3"/>
      <c r="C10" s="241"/>
      <c r="D10" s="3"/>
      <c r="E10" s="3"/>
      <c r="F10" s="241"/>
      <c r="G10" s="4"/>
      <c r="H10" s="58"/>
      <c r="I10" s="62"/>
      <c r="J10" s="273"/>
      <c r="K10" s="58"/>
      <c r="L10" s="63"/>
      <c r="M10" s="276"/>
      <c r="N10" s="277"/>
      <c r="O10" s="72"/>
      <c r="P10" s="110"/>
      <c r="Q10" s="26" t="s">
        <v>87</v>
      </c>
      <c r="R10" s="131">
        <v>2</v>
      </c>
      <c r="S10" s="139" t="s">
        <v>179</v>
      </c>
      <c r="T10" s="78"/>
      <c r="U10" s="43" t="s">
        <v>87</v>
      </c>
      <c r="V10" s="79">
        <v>985000000</v>
      </c>
      <c r="W10" s="16"/>
    </row>
    <row r="11" spans="2:26" s="17" customFormat="1" ht="14.25" customHeight="1">
      <c r="B11" s="31"/>
      <c r="C11" s="241"/>
      <c r="D11" s="34"/>
      <c r="E11" s="34"/>
      <c r="F11" s="241"/>
      <c r="G11" s="241" t="s">
        <v>81</v>
      </c>
      <c r="H11" s="153"/>
      <c r="I11" s="62"/>
      <c r="J11" s="154"/>
      <c r="K11" s="275" t="s">
        <v>24</v>
      </c>
      <c r="L11" s="62">
        <v>2</v>
      </c>
      <c r="M11" s="272" t="s">
        <v>22</v>
      </c>
      <c r="N11" s="274" t="s">
        <v>213</v>
      </c>
      <c r="O11" s="70">
        <v>20</v>
      </c>
      <c r="P11" s="109" t="s">
        <v>181</v>
      </c>
      <c r="Q11" s="21" t="s">
        <v>84</v>
      </c>
      <c r="R11" s="130"/>
      <c r="S11" s="69"/>
      <c r="T11" s="80">
        <v>10975000000</v>
      </c>
      <c r="U11" s="42" t="s">
        <v>84</v>
      </c>
      <c r="V11" s="81">
        <v>2080000000</v>
      </c>
      <c r="W11" s="16"/>
      <c r="X11" s="25"/>
    </row>
    <row r="12" spans="2:26" s="17" customFormat="1">
      <c r="B12" s="31"/>
      <c r="C12" s="34"/>
      <c r="D12" s="34"/>
      <c r="E12" s="34"/>
      <c r="F12" s="241"/>
      <c r="G12" s="241"/>
      <c r="H12" s="58"/>
      <c r="I12" s="62"/>
      <c r="J12" s="154"/>
      <c r="K12" s="275"/>
      <c r="L12" s="62"/>
      <c r="M12" s="273"/>
      <c r="N12" s="275"/>
      <c r="O12" s="70"/>
      <c r="P12" s="109"/>
      <c r="Q12" s="21" t="s">
        <v>85</v>
      </c>
      <c r="R12" s="130">
        <v>5</v>
      </c>
      <c r="S12" s="69" t="s">
        <v>181</v>
      </c>
      <c r="T12" s="80"/>
      <c r="U12" s="42" t="s">
        <v>85</v>
      </c>
      <c r="V12" s="81">
        <v>3645000000</v>
      </c>
      <c r="W12" s="16"/>
      <c r="X12" s="25"/>
    </row>
    <row r="13" spans="2:26" s="17" customFormat="1">
      <c r="B13" s="31"/>
      <c r="C13" s="34"/>
      <c r="D13" s="34"/>
      <c r="E13" s="34"/>
      <c r="F13" s="241"/>
      <c r="G13" s="241"/>
      <c r="H13" s="58"/>
      <c r="I13" s="62"/>
      <c r="J13" s="154"/>
      <c r="K13" s="58"/>
      <c r="L13" s="62"/>
      <c r="M13" s="273"/>
      <c r="N13" s="58"/>
      <c r="O13" s="70"/>
      <c r="P13" s="109"/>
      <c r="Q13" s="21" t="s">
        <v>86</v>
      </c>
      <c r="R13" s="130">
        <v>5</v>
      </c>
      <c r="S13" s="69" t="s">
        <v>181</v>
      </c>
      <c r="T13" s="80"/>
      <c r="U13" s="42" t="s">
        <v>86</v>
      </c>
      <c r="V13" s="81">
        <v>4645000000</v>
      </c>
      <c r="W13" s="16"/>
    </row>
    <row r="14" spans="2:26" s="17" customFormat="1">
      <c r="B14" s="31"/>
      <c r="C14" s="34"/>
      <c r="D14" s="34"/>
      <c r="E14" s="34"/>
      <c r="F14" s="241"/>
      <c r="G14" s="241"/>
      <c r="H14" s="58"/>
      <c r="I14" s="62"/>
      <c r="J14" s="154"/>
      <c r="K14" s="58"/>
      <c r="L14" s="63"/>
      <c r="M14" s="276"/>
      <c r="N14" s="65"/>
      <c r="O14" s="72"/>
      <c r="P14" s="110"/>
      <c r="Q14" s="26" t="s">
        <v>87</v>
      </c>
      <c r="R14" s="132">
        <v>10</v>
      </c>
      <c r="S14" s="127" t="s">
        <v>181</v>
      </c>
      <c r="T14" s="82"/>
      <c r="U14" s="43" t="s">
        <v>87</v>
      </c>
      <c r="V14" s="83">
        <v>605000000</v>
      </c>
      <c r="W14" s="16"/>
      <c r="Z14" s="17">
        <f>SUM(R11:R14)</f>
        <v>20</v>
      </c>
    </row>
    <row r="15" spans="2:26" s="17" customFormat="1">
      <c r="B15" s="31"/>
      <c r="C15" s="34"/>
      <c r="D15" s="34"/>
      <c r="E15" s="34"/>
      <c r="F15" s="4"/>
      <c r="G15" s="241"/>
      <c r="H15" s="58"/>
      <c r="I15" s="60">
        <v>2</v>
      </c>
      <c r="J15" s="272" t="s">
        <v>18</v>
      </c>
      <c r="K15" s="274" t="s">
        <v>25</v>
      </c>
      <c r="L15" s="60">
        <v>3</v>
      </c>
      <c r="M15" s="272" t="s">
        <v>27</v>
      </c>
      <c r="N15" s="274" t="s">
        <v>29</v>
      </c>
      <c r="O15" s="71">
        <v>40</v>
      </c>
      <c r="P15" s="111" t="s">
        <v>179</v>
      </c>
      <c r="Q15" s="28" t="s">
        <v>84</v>
      </c>
      <c r="R15" s="129"/>
      <c r="S15" s="140"/>
      <c r="T15" s="84">
        <v>2283500000</v>
      </c>
      <c r="U15" s="44" t="s">
        <v>84</v>
      </c>
      <c r="V15" s="85">
        <v>741750000</v>
      </c>
      <c r="W15" s="16"/>
      <c r="X15" s="25"/>
    </row>
    <row r="16" spans="2:26" s="17" customFormat="1">
      <c r="B16" s="31"/>
      <c r="C16" s="34"/>
      <c r="D16" s="34"/>
      <c r="E16" s="34"/>
      <c r="F16" s="4"/>
      <c r="G16" s="4"/>
      <c r="H16" s="58"/>
      <c r="I16" s="62"/>
      <c r="J16" s="273"/>
      <c r="K16" s="275"/>
      <c r="L16" s="62"/>
      <c r="M16" s="273"/>
      <c r="N16" s="275"/>
      <c r="O16" s="70"/>
      <c r="P16" s="109"/>
      <c r="Q16" s="21" t="s">
        <v>85</v>
      </c>
      <c r="R16" s="130"/>
      <c r="S16" s="69"/>
      <c r="T16" s="80"/>
      <c r="U16" s="42" t="s">
        <v>85</v>
      </c>
      <c r="V16" s="81">
        <v>520875000</v>
      </c>
      <c r="W16" s="16"/>
    </row>
    <row r="17" spans="2:28" s="17" customFormat="1">
      <c r="B17" s="31"/>
      <c r="C17" s="34"/>
      <c r="D17" s="34"/>
      <c r="E17" s="34"/>
      <c r="F17" s="4"/>
      <c r="G17" s="4"/>
      <c r="H17" s="58"/>
      <c r="I17" s="62"/>
      <c r="J17" s="273"/>
      <c r="K17" s="275"/>
      <c r="L17" s="62"/>
      <c r="M17" s="273"/>
      <c r="N17" s="275"/>
      <c r="O17" s="70"/>
      <c r="P17" s="109"/>
      <c r="Q17" s="21" t="s">
        <v>86</v>
      </c>
      <c r="R17" s="130"/>
      <c r="S17" s="69"/>
      <c r="T17" s="80"/>
      <c r="U17" s="42" t="s">
        <v>86</v>
      </c>
      <c r="V17" s="81">
        <v>520875000</v>
      </c>
      <c r="W17" s="16"/>
      <c r="AB17" s="25">
        <f>SUM(T15,T19,T23)</f>
        <v>32695026000</v>
      </c>
    </row>
    <row r="18" spans="2:28" s="17" customFormat="1">
      <c r="B18" s="31"/>
      <c r="C18" s="34"/>
      <c r="D18" s="34"/>
      <c r="E18" s="34"/>
      <c r="F18" s="4"/>
      <c r="G18" s="4"/>
      <c r="H18" s="58"/>
      <c r="I18" s="62"/>
      <c r="J18" s="61"/>
      <c r="K18" s="275"/>
      <c r="L18" s="63"/>
      <c r="M18" s="276"/>
      <c r="N18" s="65"/>
      <c r="O18" s="72"/>
      <c r="P18" s="110"/>
      <c r="Q18" s="26" t="s">
        <v>87</v>
      </c>
      <c r="R18" s="131"/>
      <c r="S18" s="139"/>
      <c r="T18" s="82"/>
      <c r="U18" s="43" t="s">
        <v>87</v>
      </c>
      <c r="V18" s="83">
        <v>500000000</v>
      </c>
      <c r="W18" s="16"/>
    </row>
    <row r="19" spans="2:28" s="17" customFormat="1">
      <c r="B19" s="31"/>
      <c r="C19" s="34"/>
      <c r="D19" s="34"/>
      <c r="E19" s="34"/>
      <c r="F19" s="4"/>
      <c r="G19" s="4"/>
      <c r="H19" s="58"/>
      <c r="I19" s="62"/>
      <c r="J19" s="61"/>
      <c r="K19" s="275" t="s">
        <v>26</v>
      </c>
      <c r="L19" s="62">
        <v>4</v>
      </c>
      <c r="M19" s="272" t="s">
        <v>98</v>
      </c>
      <c r="N19" s="274" t="s">
        <v>99</v>
      </c>
      <c r="O19" s="70">
        <v>21</v>
      </c>
      <c r="P19" s="109" t="s">
        <v>179</v>
      </c>
      <c r="Q19" s="28" t="s">
        <v>84</v>
      </c>
      <c r="R19" s="130"/>
      <c r="S19" s="69"/>
      <c r="T19" s="86">
        <v>21932500000</v>
      </c>
      <c r="U19" s="44" t="s">
        <v>84</v>
      </c>
      <c r="V19" s="87">
        <v>866250000</v>
      </c>
      <c r="W19" s="16"/>
      <c r="X19" s="24"/>
    </row>
    <row r="20" spans="2:28" s="17" customFormat="1">
      <c r="B20" s="31"/>
      <c r="C20" s="34"/>
      <c r="D20" s="34"/>
      <c r="E20" s="34"/>
      <c r="F20" s="4"/>
      <c r="G20" s="4"/>
      <c r="H20" s="58"/>
      <c r="I20" s="62"/>
      <c r="J20" s="61"/>
      <c r="K20" s="275"/>
      <c r="L20" s="62"/>
      <c r="M20" s="273"/>
      <c r="N20" s="275"/>
      <c r="O20" s="70"/>
      <c r="P20" s="109"/>
      <c r="Q20" s="21" t="s">
        <v>85</v>
      </c>
      <c r="R20" s="130">
        <v>20</v>
      </c>
      <c r="S20" s="69" t="s">
        <v>179</v>
      </c>
      <c r="T20" s="86"/>
      <c r="U20" s="42" t="s">
        <v>85</v>
      </c>
      <c r="V20" s="87">
        <v>21033125000</v>
      </c>
      <c r="W20" s="16"/>
    </row>
    <row r="21" spans="2:28" s="17" customFormat="1">
      <c r="B21" s="31"/>
      <c r="C21" s="34"/>
      <c r="D21" s="34"/>
      <c r="E21" s="34"/>
      <c r="F21" s="4"/>
      <c r="G21" s="4"/>
      <c r="H21" s="58"/>
      <c r="I21" s="62"/>
      <c r="J21" s="61"/>
      <c r="K21" s="275"/>
      <c r="L21" s="62"/>
      <c r="M21" s="273"/>
      <c r="N21" s="275"/>
      <c r="O21" s="70"/>
      <c r="P21" s="109"/>
      <c r="Q21" s="21" t="s">
        <v>86</v>
      </c>
      <c r="R21" s="130">
        <v>1</v>
      </c>
      <c r="S21" s="69" t="s">
        <v>179</v>
      </c>
      <c r="T21" s="86"/>
      <c r="U21" s="42" t="s">
        <v>86</v>
      </c>
      <c r="V21" s="87">
        <v>33125000</v>
      </c>
      <c r="W21" s="16"/>
    </row>
    <row r="22" spans="2:28" s="17" customFormat="1">
      <c r="B22" s="31"/>
      <c r="C22" s="34"/>
      <c r="D22" s="34"/>
      <c r="E22" s="34"/>
      <c r="F22" s="4"/>
      <c r="G22" s="4"/>
      <c r="H22" s="58"/>
      <c r="I22" s="62"/>
      <c r="J22" s="61"/>
      <c r="K22" s="58"/>
      <c r="L22" s="62"/>
      <c r="M22" s="61"/>
      <c r="N22" s="58"/>
      <c r="O22" s="70"/>
      <c r="P22" s="109"/>
      <c r="Q22" s="21" t="s">
        <v>87</v>
      </c>
      <c r="R22" s="130"/>
      <c r="S22" s="69"/>
      <c r="T22" s="86"/>
      <c r="U22" s="42" t="s">
        <v>87</v>
      </c>
      <c r="V22" s="87">
        <v>0</v>
      </c>
      <c r="W22" s="16"/>
    </row>
    <row r="23" spans="2:28" s="17" customFormat="1">
      <c r="B23" s="31"/>
      <c r="C23" s="34"/>
      <c r="D23" s="34"/>
      <c r="E23" s="34"/>
      <c r="F23" s="4"/>
      <c r="G23" s="4"/>
      <c r="H23" s="58"/>
      <c r="I23" s="62"/>
      <c r="J23" s="61"/>
      <c r="K23" s="58"/>
      <c r="L23" s="60">
        <v>5</v>
      </c>
      <c r="M23" s="272" t="s">
        <v>28</v>
      </c>
      <c r="N23" s="274" t="s">
        <v>82</v>
      </c>
      <c r="O23" s="71">
        <v>8</v>
      </c>
      <c r="P23" s="111" t="s">
        <v>179</v>
      </c>
      <c r="Q23" s="28" t="s">
        <v>84</v>
      </c>
      <c r="R23" s="129">
        <v>2</v>
      </c>
      <c r="S23" s="140" t="s">
        <v>179</v>
      </c>
      <c r="T23" s="88">
        <v>8479026000</v>
      </c>
      <c r="U23" s="44" t="s">
        <v>84</v>
      </c>
      <c r="V23" s="89">
        <v>2826342000</v>
      </c>
      <c r="W23" s="16"/>
      <c r="X23" s="24"/>
    </row>
    <row r="24" spans="2:28" s="17" customFormat="1">
      <c r="B24" s="31"/>
      <c r="C24" s="34"/>
      <c r="D24" s="34"/>
      <c r="E24" s="34"/>
      <c r="F24" s="4"/>
      <c r="G24" s="4"/>
      <c r="H24" s="58"/>
      <c r="I24" s="62"/>
      <c r="J24" s="61"/>
      <c r="K24" s="58"/>
      <c r="L24" s="62"/>
      <c r="M24" s="273"/>
      <c r="N24" s="275"/>
      <c r="O24" s="70"/>
      <c r="P24" s="109"/>
      <c r="Q24" s="21" t="s">
        <v>85</v>
      </c>
      <c r="R24" s="130">
        <v>2</v>
      </c>
      <c r="S24" s="69" t="s">
        <v>179</v>
      </c>
      <c r="T24" s="86"/>
      <c r="U24" s="42" t="s">
        <v>85</v>
      </c>
      <c r="V24" s="87">
        <v>2826342000</v>
      </c>
      <c r="W24" s="16"/>
    </row>
    <row r="25" spans="2:28" s="17" customFormat="1">
      <c r="B25" s="31"/>
      <c r="C25" s="34"/>
      <c r="D25" s="34"/>
      <c r="E25" s="34"/>
      <c r="F25" s="4"/>
      <c r="G25" s="4"/>
      <c r="H25" s="58"/>
      <c r="I25" s="62"/>
      <c r="J25" s="61"/>
      <c r="K25" s="58"/>
      <c r="L25" s="62"/>
      <c r="M25" s="273"/>
      <c r="N25" s="275"/>
      <c r="O25" s="70"/>
      <c r="P25" s="109"/>
      <c r="Q25" s="21" t="s">
        <v>86</v>
      </c>
      <c r="R25" s="130">
        <v>2</v>
      </c>
      <c r="S25" s="69" t="s">
        <v>179</v>
      </c>
      <c r="T25" s="86"/>
      <c r="U25" s="42" t="s">
        <v>86</v>
      </c>
      <c r="V25" s="87">
        <v>2826342000</v>
      </c>
      <c r="W25" s="16"/>
    </row>
    <row r="26" spans="2:28" s="17" customFormat="1">
      <c r="B26" s="31"/>
      <c r="C26" s="34"/>
      <c r="D26" s="34"/>
      <c r="E26" s="34"/>
      <c r="F26" s="4"/>
      <c r="G26" s="4"/>
      <c r="H26" s="58"/>
      <c r="I26" s="62"/>
      <c r="J26" s="61"/>
      <c r="K26" s="58"/>
      <c r="L26" s="63"/>
      <c r="M26" s="64"/>
      <c r="N26" s="65"/>
      <c r="O26" s="72"/>
      <c r="P26" s="110"/>
      <c r="Q26" s="26" t="s">
        <v>87</v>
      </c>
      <c r="R26" s="131">
        <v>2</v>
      </c>
      <c r="S26" s="139" t="s">
        <v>179</v>
      </c>
      <c r="T26" s="90"/>
      <c r="U26" s="43" t="s">
        <v>87</v>
      </c>
      <c r="V26" s="91">
        <v>0</v>
      </c>
      <c r="W26" s="16"/>
    </row>
    <row r="27" spans="2:28" s="17" customFormat="1">
      <c r="B27" s="39"/>
      <c r="C27" s="39"/>
      <c r="D27" s="39"/>
      <c r="E27" s="39"/>
      <c r="F27" s="39"/>
      <c r="G27" s="39"/>
      <c r="H27" s="58"/>
      <c r="I27" s="62"/>
      <c r="J27" s="61"/>
      <c r="K27" s="58"/>
      <c r="L27" s="60">
        <v>6</v>
      </c>
      <c r="M27" s="272" t="s">
        <v>101</v>
      </c>
      <c r="N27" s="274" t="s">
        <v>102</v>
      </c>
      <c r="O27" s="70">
        <v>1</v>
      </c>
      <c r="P27" s="109" t="s">
        <v>180</v>
      </c>
      <c r="Q27" s="28" t="s">
        <v>84</v>
      </c>
      <c r="R27" s="129"/>
      <c r="S27" s="140"/>
      <c r="T27" s="88">
        <v>194000000</v>
      </c>
      <c r="U27" s="44" t="s">
        <v>84</v>
      </c>
      <c r="V27" s="89">
        <v>97000000</v>
      </c>
      <c r="W27" s="16"/>
    </row>
    <row r="28" spans="2:28" s="17" customFormat="1">
      <c r="B28" s="39"/>
      <c r="C28" s="39"/>
      <c r="D28" s="39"/>
      <c r="E28" s="39"/>
      <c r="F28" s="39"/>
      <c r="G28" s="39"/>
      <c r="H28" s="58"/>
      <c r="I28" s="62"/>
      <c r="J28" s="61"/>
      <c r="K28" s="58"/>
      <c r="L28" s="62"/>
      <c r="M28" s="273"/>
      <c r="N28" s="275"/>
      <c r="O28" s="70"/>
      <c r="P28" s="109"/>
      <c r="Q28" s="21" t="s">
        <v>85</v>
      </c>
      <c r="R28" s="130"/>
      <c r="S28" s="69"/>
      <c r="T28" s="86"/>
      <c r="U28" s="42" t="s">
        <v>85</v>
      </c>
      <c r="V28" s="87">
        <v>48500000</v>
      </c>
      <c r="W28" s="16"/>
    </row>
    <row r="29" spans="2:28" s="17" customFormat="1">
      <c r="B29" s="39"/>
      <c r="C29" s="39"/>
      <c r="D29" s="39"/>
      <c r="E29" s="39"/>
      <c r="F29" s="39"/>
      <c r="G29" s="39"/>
      <c r="H29" s="58"/>
      <c r="I29" s="62"/>
      <c r="J29" s="61"/>
      <c r="K29" s="58"/>
      <c r="L29" s="62"/>
      <c r="M29" s="273"/>
      <c r="N29" s="275"/>
      <c r="O29" s="70"/>
      <c r="P29" s="109"/>
      <c r="Q29" s="21" t="s">
        <v>86</v>
      </c>
      <c r="R29" s="130">
        <v>1</v>
      </c>
      <c r="S29" s="69" t="s">
        <v>180</v>
      </c>
      <c r="T29" s="86"/>
      <c r="U29" s="42" t="s">
        <v>86</v>
      </c>
      <c r="V29" s="87">
        <v>48500000</v>
      </c>
      <c r="W29" s="16"/>
    </row>
    <row r="30" spans="2:28" s="17" customFormat="1">
      <c r="B30" s="39"/>
      <c r="C30" s="39"/>
      <c r="D30" s="39"/>
      <c r="E30" s="39"/>
      <c r="F30" s="39"/>
      <c r="G30" s="39"/>
      <c r="H30" s="58"/>
      <c r="I30" s="62"/>
      <c r="J30" s="61"/>
      <c r="K30" s="58"/>
      <c r="L30" s="63"/>
      <c r="M30" s="276"/>
      <c r="N30" s="277"/>
      <c r="O30" s="72"/>
      <c r="P30" s="110"/>
      <c r="Q30" s="26" t="s">
        <v>87</v>
      </c>
      <c r="R30" s="131"/>
      <c r="S30" s="139"/>
      <c r="T30" s="90"/>
      <c r="U30" s="43" t="s">
        <v>87</v>
      </c>
      <c r="V30" s="91">
        <v>0</v>
      </c>
      <c r="W30" s="16"/>
    </row>
    <row r="31" spans="2:28" s="17" customFormat="1">
      <c r="B31" s="39"/>
      <c r="C31" s="39"/>
      <c r="D31" s="39"/>
      <c r="E31" s="39"/>
      <c r="F31" s="39"/>
      <c r="G31" s="39"/>
      <c r="H31" s="58"/>
      <c r="I31" s="62"/>
      <c r="J31" s="61"/>
      <c r="K31" s="58"/>
      <c r="L31" s="62">
        <v>7</v>
      </c>
      <c r="M31" s="272" t="s">
        <v>100</v>
      </c>
      <c r="N31" s="274" t="s">
        <v>103</v>
      </c>
      <c r="O31" s="70">
        <v>1</v>
      </c>
      <c r="P31" s="109" t="s">
        <v>181</v>
      </c>
      <c r="Q31" s="28" t="s">
        <v>84</v>
      </c>
      <c r="R31" s="129"/>
      <c r="S31" s="140"/>
      <c r="T31" s="88">
        <v>29497500000</v>
      </c>
      <c r="U31" s="44" t="s">
        <v>84</v>
      </c>
      <c r="V31" s="89">
        <v>9832500000</v>
      </c>
      <c r="W31" s="16"/>
    </row>
    <row r="32" spans="2:28" s="17" customFormat="1">
      <c r="B32" s="39"/>
      <c r="C32" s="39"/>
      <c r="D32" s="39"/>
      <c r="E32" s="39"/>
      <c r="F32" s="39"/>
      <c r="G32" s="39"/>
      <c r="H32" s="58"/>
      <c r="I32" s="62"/>
      <c r="J32" s="61"/>
      <c r="K32" s="58"/>
      <c r="L32" s="62"/>
      <c r="M32" s="273"/>
      <c r="N32" s="275"/>
      <c r="O32" s="70"/>
      <c r="P32" s="109"/>
      <c r="Q32" s="21" t="s">
        <v>85</v>
      </c>
      <c r="R32" s="130"/>
      <c r="S32" s="69"/>
      <c r="T32" s="86"/>
      <c r="U32" s="42" t="s">
        <v>85</v>
      </c>
      <c r="V32" s="87">
        <v>9832500000</v>
      </c>
      <c r="W32" s="16"/>
    </row>
    <row r="33" spans="2:24" s="17" customFormat="1">
      <c r="B33" s="39"/>
      <c r="C33" s="39"/>
      <c r="D33" s="39"/>
      <c r="E33" s="39"/>
      <c r="F33" s="39"/>
      <c r="G33" s="39"/>
      <c r="H33" s="58"/>
      <c r="I33" s="62"/>
      <c r="J33" s="61"/>
      <c r="K33" s="58"/>
      <c r="L33" s="62"/>
      <c r="M33" s="273"/>
      <c r="N33" s="275"/>
      <c r="O33" s="70"/>
      <c r="P33" s="109"/>
      <c r="Q33" s="21" t="s">
        <v>86</v>
      </c>
      <c r="R33" s="130">
        <v>1</v>
      </c>
      <c r="S33" s="69" t="s">
        <v>180</v>
      </c>
      <c r="T33" s="86"/>
      <c r="U33" s="42" t="s">
        <v>86</v>
      </c>
      <c r="V33" s="87">
        <v>9832500000</v>
      </c>
      <c r="W33" s="16"/>
    </row>
    <row r="34" spans="2:24" s="17" customFormat="1">
      <c r="B34" s="39"/>
      <c r="C34" s="39"/>
      <c r="D34" s="39"/>
      <c r="E34" s="39"/>
      <c r="F34" s="39"/>
      <c r="G34" s="39"/>
      <c r="H34" s="58"/>
      <c r="I34" s="62"/>
      <c r="J34" s="61"/>
      <c r="K34" s="58"/>
      <c r="L34" s="63"/>
      <c r="M34" s="64"/>
      <c r="N34" s="65"/>
      <c r="O34" s="72"/>
      <c r="P34" s="110"/>
      <c r="Q34" s="26" t="s">
        <v>87</v>
      </c>
      <c r="R34" s="131"/>
      <c r="S34" s="139"/>
      <c r="T34" s="90"/>
      <c r="U34" s="43" t="s">
        <v>87</v>
      </c>
      <c r="V34" s="91">
        <v>0</v>
      </c>
      <c r="W34" s="16"/>
    </row>
    <row r="35" spans="2:24" s="17" customFormat="1">
      <c r="B35" s="39"/>
      <c r="C35" s="39"/>
      <c r="D35" s="39"/>
      <c r="E35" s="39"/>
      <c r="F35" s="39"/>
      <c r="G35" s="39"/>
      <c r="H35" s="58"/>
      <c r="I35" s="62"/>
      <c r="J35" s="61"/>
      <c r="K35" s="58"/>
      <c r="L35" s="62">
        <v>8</v>
      </c>
      <c r="M35" s="272" t="s">
        <v>104</v>
      </c>
      <c r="N35" s="274" t="s">
        <v>212</v>
      </c>
      <c r="O35" s="71">
        <v>1</v>
      </c>
      <c r="P35" s="111" t="s">
        <v>180</v>
      </c>
      <c r="Q35" s="28" t="s">
        <v>84</v>
      </c>
      <c r="R35" s="129"/>
      <c r="S35" s="140"/>
      <c r="T35" s="88">
        <v>493000000</v>
      </c>
      <c r="U35" s="44" t="s">
        <v>84</v>
      </c>
      <c r="V35" s="89">
        <v>223250000</v>
      </c>
      <c r="W35" s="16"/>
    </row>
    <row r="36" spans="2:24" s="17" customFormat="1">
      <c r="B36" s="39"/>
      <c r="C36" s="39"/>
      <c r="D36" s="39"/>
      <c r="E36" s="39"/>
      <c r="F36" s="39"/>
      <c r="G36" s="39"/>
      <c r="H36" s="58"/>
      <c r="I36" s="62"/>
      <c r="J36" s="61"/>
      <c r="K36" s="58"/>
      <c r="L36" s="62"/>
      <c r="M36" s="273"/>
      <c r="N36" s="275"/>
      <c r="O36" s="70"/>
      <c r="P36" s="109"/>
      <c r="Q36" s="21" t="s">
        <v>85</v>
      </c>
      <c r="R36" s="130"/>
      <c r="S36" s="69"/>
      <c r="T36" s="86"/>
      <c r="U36" s="42" t="s">
        <v>85</v>
      </c>
      <c r="V36" s="87">
        <v>23250000</v>
      </c>
      <c r="W36" s="16"/>
    </row>
    <row r="37" spans="2:24" s="17" customFormat="1">
      <c r="B37" s="39"/>
      <c r="C37" s="39"/>
      <c r="D37" s="39"/>
      <c r="E37" s="39"/>
      <c r="F37" s="39"/>
      <c r="G37" s="39"/>
      <c r="H37" s="58"/>
      <c r="I37" s="62"/>
      <c r="J37" s="61"/>
      <c r="K37" s="58"/>
      <c r="L37" s="62"/>
      <c r="M37" s="273"/>
      <c r="N37" s="275"/>
      <c r="O37" s="70"/>
      <c r="P37" s="109"/>
      <c r="Q37" s="21" t="s">
        <v>86</v>
      </c>
      <c r="R37" s="130"/>
      <c r="S37" s="69"/>
      <c r="T37" s="86"/>
      <c r="U37" s="42" t="s">
        <v>86</v>
      </c>
      <c r="V37" s="87">
        <v>123250000</v>
      </c>
      <c r="W37" s="16"/>
    </row>
    <row r="38" spans="2:24" s="17" customFormat="1">
      <c r="B38" s="39"/>
      <c r="C38" s="39"/>
      <c r="D38" s="39"/>
      <c r="E38" s="39"/>
      <c r="F38" s="39"/>
      <c r="G38" s="39"/>
      <c r="H38" s="58"/>
      <c r="I38" s="63"/>
      <c r="J38" s="64"/>
      <c r="K38" s="65"/>
      <c r="L38" s="63"/>
      <c r="M38" s="64"/>
      <c r="N38" s="58"/>
      <c r="O38" s="72"/>
      <c r="P38" s="110"/>
      <c r="Q38" s="26" t="s">
        <v>87</v>
      </c>
      <c r="R38" s="131">
        <v>1</v>
      </c>
      <c r="S38" s="139" t="s">
        <v>180</v>
      </c>
      <c r="T38" s="90"/>
      <c r="U38" s="43" t="s">
        <v>87</v>
      </c>
      <c r="V38" s="91">
        <v>123250000</v>
      </c>
      <c r="W38" s="16"/>
    </row>
    <row r="39" spans="2:24" s="19" customFormat="1" ht="14.25" customHeight="1">
      <c r="B39" s="31"/>
      <c r="C39" s="34"/>
      <c r="D39" s="34"/>
      <c r="E39" s="34"/>
      <c r="F39" s="4"/>
      <c r="G39" s="4"/>
      <c r="H39" s="155"/>
      <c r="I39" s="62">
        <v>3</v>
      </c>
      <c r="J39" s="272" t="s">
        <v>19</v>
      </c>
      <c r="K39" s="274" t="s">
        <v>32</v>
      </c>
      <c r="L39" s="62">
        <v>9</v>
      </c>
      <c r="M39" s="272" t="s">
        <v>105</v>
      </c>
      <c r="N39" s="274" t="s">
        <v>106</v>
      </c>
      <c r="O39" s="70">
        <v>6</v>
      </c>
      <c r="P39" s="109" t="s">
        <v>181</v>
      </c>
      <c r="Q39" s="21" t="s">
        <v>84</v>
      </c>
      <c r="R39" s="130"/>
      <c r="S39" s="69"/>
      <c r="T39" s="86">
        <v>286000000</v>
      </c>
      <c r="U39" s="42" t="s">
        <v>84</v>
      </c>
      <c r="V39" s="87">
        <v>71500000</v>
      </c>
      <c r="W39" s="18"/>
      <c r="X39" s="30"/>
    </row>
    <row r="40" spans="2:24" s="19" customFormat="1">
      <c r="B40" s="31"/>
      <c r="C40" s="34"/>
      <c r="D40" s="34"/>
      <c r="E40" s="34"/>
      <c r="F40" s="4"/>
      <c r="G40" s="4"/>
      <c r="H40" s="155"/>
      <c r="I40" s="62"/>
      <c r="J40" s="273"/>
      <c r="K40" s="275"/>
      <c r="L40" s="62"/>
      <c r="M40" s="273"/>
      <c r="N40" s="275"/>
      <c r="O40" s="70"/>
      <c r="P40" s="109"/>
      <c r="Q40" s="21" t="s">
        <v>85</v>
      </c>
      <c r="R40" s="130">
        <v>2</v>
      </c>
      <c r="S40" s="69" t="s">
        <v>181</v>
      </c>
      <c r="T40" s="86"/>
      <c r="U40" s="42" t="s">
        <v>85</v>
      </c>
      <c r="V40" s="87">
        <v>71500000</v>
      </c>
      <c r="W40" s="18"/>
      <c r="X40" s="30"/>
    </row>
    <row r="41" spans="2:24" s="19" customFormat="1" ht="13.5" customHeight="1">
      <c r="B41" s="31"/>
      <c r="C41" s="34"/>
      <c r="D41" s="34"/>
      <c r="E41" s="34"/>
      <c r="F41" s="4"/>
      <c r="G41" s="4"/>
      <c r="H41" s="155"/>
      <c r="I41" s="62"/>
      <c r="J41" s="273"/>
      <c r="K41" s="275"/>
      <c r="L41" s="62"/>
      <c r="M41" s="273"/>
      <c r="N41" s="275"/>
      <c r="O41" s="70"/>
      <c r="P41" s="109"/>
      <c r="Q41" s="21" t="s">
        <v>86</v>
      </c>
      <c r="R41" s="130">
        <v>2</v>
      </c>
      <c r="S41" s="69" t="s">
        <v>181</v>
      </c>
      <c r="T41" s="86"/>
      <c r="U41" s="42" t="s">
        <v>86</v>
      </c>
      <c r="V41" s="87">
        <v>71500000</v>
      </c>
      <c r="W41" s="18"/>
    </row>
    <row r="42" spans="2:24" s="19" customFormat="1">
      <c r="B42" s="31"/>
      <c r="C42" s="34"/>
      <c r="D42" s="34"/>
      <c r="E42" s="34"/>
      <c r="F42" s="4"/>
      <c r="G42" s="4"/>
      <c r="H42" s="155"/>
      <c r="I42" s="62"/>
      <c r="J42" s="273"/>
      <c r="K42" s="275"/>
      <c r="L42" s="63"/>
      <c r="M42" s="276"/>
      <c r="N42" s="277"/>
      <c r="O42" s="72"/>
      <c r="P42" s="110"/>
      <c r="Q42" s="26" t="s">
        <v>87</v>
      </c>
      <c r="R42" s="131">
        <v>2</v>
      </c>
      <c r="S42" s="139" t="s">
        <v>181</v>
      </c>
      <c r="T42" s="90"/>
      <c r="U42" s="43" t="s">
        <v>87</v>
      </c>
      <c r="V42" s="91">
        <v>71500000</v>
      </c>
      <c r="W42" s="18"/>
    </row>
    <row r="43" spans="2:24" s="19" customFormat="1">
      <c r="B43" s="31"/>
      <c r="C43" s="34"/>
      <c r="D43" s="34"/>
      <c r="E43" s="34"/>
      <c r="F43" s="4"/>
      <c r="G43" s="4"/>
      <c r="H43" s="155"/>
      <c r="I43" s="62"/>
      <c r="J43" s="273"/>
      <c r="K43" s="275"/>
      <c r="L43" s="60">
        <v>10</v>
      </c>
      <c r="M43" s="272" t="s">
        <v>107</v>
      </c>
      <c r="N43" s="274" t="s">
        <v>48</v>
      </c>
      <c r="O43" s="71">
        <v>11</v>
      </c>
      <c r="P43" s="111" t="s">
        <v>181</v>
      </c>
      <c r="Q43" s="28" t="s">
        <v>84</v>
      </c>
      <c r="R43" s="129">
        <v>2</v>
      </c>
      <c r="S43" s="140" t="s">
        <v>181</v>
      </c>
      <c r="T43" s="88">
        <v>31400000</v>
      </c>
      <c r="U43" s="44" t="s">
        <v>84</v>
      </c>
      <c r="V43" s="89">
        <v>9200000</v>
      </c>
      <c r="W43" s="18"/>
      <c r="X43" s="30"/>
    </row>
    <row r="44" spans="2:24" s="19" customFormat="1">
      <c r="B44" s="31"/>
      <c r="C44" s="34"/>
      <c r="D44" s="34"/>
      <c r="E44" s="34"/>
      <c r="F44" s="4"/>
      <c r="G44" s="4"/>
      <c r="H44" s="155"/>
      <c r="I44" s="62"/>
      <c r="J44" s="273"/>
      <c r="K44" s="275"/>
      <c r="L44" s="62"/>
      <c r="M44" s="273"/>
      <c r="N44" s="275"/>
      <c r="O44" s="70"/>
      <c r="P44" s="109"/>
      <c r="Q44" s="21" t="s">
        <v>85</v>
      </c>
      <c r="R44" s="130">
        <v>2</v>
      </c>
      <c r="S44" s="69" t="s">
        <v>181</v>
      </c>
      <c r="T44" s="86"/>
      <c r="U44" s="42" t="s">
        <v>85</v>
      </c>
      <c r="V44" s="87">
        <v>7400000</v>
      </c>
      <c r="W44" s="18"/>
      <c r="X44" s="30"/>
    </row>
    <row r="45" spans="2:24" s="19" customFormat="1">
      <c r="B45" s="31"/>
      <c r="C45" s="34"/>
      <c r="D45" s="34"/>
      <c r="E45" s="34"/>
      <c r="F45" s="4"/>
      <c r="G45" s="4"/>
      <c r="H45" s="155"/>
      <c r="I45" s="62"/>
      <c r="J45" s="273"/>
      <c r="K45" s="275"/>
      <c r="L45" s="62"/>
      <c r="M45" s="273"/>
      <c r="N45" s="275"/>
      <c r="O45" s="70"/>
      <c r="P45" s="109"/>
      <c r="Q45" s="21" t="s">
        <v>86</v>
      </c>
      <c r="R45" s="130">
        <v>2</v>
      </c>
      <c r="S45" s="69" t="s">
        <v>181</v>
      </c>
      <c r="T45" s="86"/>
      <c r="U45" s="42" t="s">
        <v>86</v>
      </c>
      <c r="V45" s="87">
        <v>7400000</v>
      </c>
      <c r="W45" s="18"/>
    </row>
    <row r="46" spans="2:24" s="19" customFormat="1" ht="35.25" customHeight="1">
      <c r="B46" s="31"/>
      <c r="C46" s="34"/>
      <c r="D46" s="34"/>
      <c r="E46" s="34"/>
      <c r="F46" s="4"/>
      <c r="G46" s="4"/>
      <c r="H46" s="155"/>
      <c r="I46" s="62"/>
      <c r="J46" s="61"/>
      <c r="K46" s="156"/>
      <c r="L46" s="63"/>
      <c r="M46" s="276"/>
      <c r="N46" s="277"/>
      <c r="O46" s="72"/>
      <c r="P46" s="110"/>
      <c r="Q46" s="26" t="s">
        <v>87</v>
      </c>
      <c r="R46" s="133">
        <v>3</v>
      </c>
      <c r="S46" s="141" t="s">
        <v>181</v>
      </c>
      <c r="T46" s="90"/>
      <c r="U46" s="43" t="s">
        <v>87</v>
      </c>
      <c r="V46" s="91">
        <v>7400000</v>
      </c>
      <c r="W46" s="18"/>
    </row>
    <row r="47" spans="2:24" s="19" customFormat="1">
      <c r="B47" s="31"/>
      <c r="C47" s="34"/>
      <c r="D47" s="34"/>
      <c r="E47" s="34"/>
      <c r="F47" s="4"/>
      <c r="G47" s="4"/>
      <c r="H47" s="155"/>
      <c r="I47" s="62"/>
      <c r="J47" s="61"/>
      <c r="K47" s="156"/>
      <c r="L47" s="60">
        <v>11</v>
      </c>
      <c r="M47" s="272" t="s">
        <v>30</v>
      </c>
      <c r="N47" s="274" t="s">
        <v>47</v>
      </c>
      <c r="O47" s="71">
        <v>9</v>
      </c>
      <c r="P47" s="111" t="s">
        <v>181</v>
      </c>
      <c r="Q47" s="28" t="s">
        <v>84</v>
      </c>
      <c r="R47" s="129">
        <v>1</v>
      </c>
      <c r="S47" s="140" t="s">
        <v>181</v>
      </c>
      <c r="T47" s="88">
        <v>1422000000</v>
      </c>
      <c r="U47" s="44" t="s">
        <v>84</v>
      </c>
      <c r="V47" s="89">
        <v>355500000</v>
      </c>
      <c r="W47" s="18"/>
      <c r="X47" s="30"/>
    </row>
    <row r="48" spans="2:24" s="19" customFormat="1">
      <c r="B48" s="31"/>
      <c r="C48" s="34"/>
      <c r="D48" s="34"/>
      <c r="E48" s="34"/>
      <c r="F48" s="4"/>
      <c r="G48" s="4"/>
      <c r="H48" s="155"/>
      <c r="I48" s="62"/>
      <c r="J48" s="61"/>
      <c r="K48" s="156"/>
      <c r="L48" s="62"/>
      <c r="M48" s="273"/>
      <c r="N48" s="275"/>
      <c r="O48" s="70"/>
      <c r="P48" s="109"/>
      <c r="Q48" s="21" t="s">
        <v>85</v>
      </c>
      <c r="R48" s="130">
        <v>2</v>
      </c>
      <c r="S48" s="69" t="s">
        <v>181</v>
      </c>
      <c r="T48" s="86"/>
      <c r="U48" s="42" t="s">
        <v>85</v>
      </c>
      <c r="V48" s="87">
        <v>355500000</v>
      </c>
      <c r="W48" s="18"/>
    </row>
    <row r="49" spans="2:24" s="19" customFormat="1">
      <c r="B49" s="31"/>
      <c r="C49" s="34"/>
      <c r="D49" s="34"/>
      <c r="E49" s="34"/>
      <c r="F49" s="4"/>
      <c r="G49" s="4"/>
      <c r="H49" s="155"/>
      <c r="I49" s="62"/>
      <c r="J49" s="61"/>
      <c r="K49" s="156"/>
      <c r="L49" s="62"/>
      <c r="M49" s="273"/>
      <c r="N49" s="275"/>
      <c r="O49" s="70"/>
      <c r="P49" s="109"/>
      <c r="Q49" s="21" t="s">
        <v>86</v>
      </c>
      <c r="R49" s="130">
        <v>3</v>
      </c>
      <c r="S49" s="69" t="s">
        <v>181</v>
      </c>
      <c r="T49" s="86"/>
      <c r="U49" s="42" t="s">
        <v>86</v>
      </c>
      <c r="V49" s="87">
        <v>355500000</v>
      </c>
      <c r="W49" s="18"/>
    </row>
    <row r="50" spans="2:24" s="19" customFormat="1">
      <c r="B50" s="31"/>
      <c r="C50" s="34"/>
      <c r="D50" s="34"/>
      <c r="E50" s="34"/>
      <c r="F50" s="4"/>
      <c r="G50" s="4"/>
      <c r="H50" s="155"/>
      <c r="I50" s="62"/>
      <c r="J50" s="61"/>
      <c r="K50" s="156"/>
      <c r="L50" s="63"/>
      <c r="M50" s="276"/>
      <c r="N50" s="277"/>
      <c r="O50" s="72"/>
      <c r="P50" s="110"/>
      <c r="Q50" s="26" t="s">
        <v>87</v>
      </c>
      <c r="R50" s="133">
        <v>3</v>
      </c>
      <c r="S50" s="141" t="s">
        <v>181</v>
      </c>
      <c r="T50" s="90"/>
      <c r="U50" s="43" t="s">
        <v>87</v>
      </c>
      <c r="V50" s="91">
        <v>355500000</v>
      </c>
      <c r="W50" s="18"/>
    </row>
    <row r="51" spans="2:24" s="19" customFormat="1">
      <c r="B51" s="31"/>
      <c r="C51" s="34"/>
      <c r="D51" s="34"/>
      <c r="E51" s="34"/>
      <c r="F51" s="4"/>
      <c r="G51" s="4"/>
      <c r="H51" s="155"/>
      <c r="I51" s="62"/>
      <c r="J51" s="154"/>
      <c r="K51" s="156"/>
      <c r="L51" s="60">
        <v>12</v>
      </c>
      <c r="M51" s="272" t="s">
        <v>31</v>
      </c>
      <c r="N51" s="274" t="s">
        <v>49</v>
      </c>
      <c r="O51" s="71">
        <v>70</v>
      </c>
      <c r="P51" s="111" t="s">
        <v>182</v>
      </c>
      <c r="Q51" s="28" t="s">
        <v>84</v>
      </c>
      <c r="R51" s="129">
        <v>10</v>
      </c>
      <c r="S51" s="140" t="s">
        <v>182</v>
      </c>
      <c r="T51" s="88">
        <v>37100000</v>
      </c>
      <c r="U51" s="44" t="s">
        <v>84</v>
      </c>
      <c r="V51" s="89">
        <v>9275000</v>
      </c>
      <c r="W51" s="18"/>
      <c r="X51" s="30"/>
    </row>
    <row r="52" spans="2:24" s="19" customFormat="1">
      <c r="B52" s="31"/>
      <c r="C52" s="34"/>
      <c r="D52" s="34"/>
      <c r="E52" s="34"/>
      <c r="F52" s="4"/>
      <c r="G52" s="4"/>
      <c r="H52" s="155"/>
      <c r="I52" s="62"/>
      <c r="J52" s="154"/>
      <c r="K52" s="156"/>
      <c r="L52" s="62"/>
      <c r="M52" s="273"/>
      <c r="N52" s="275"/>
      <c r="O52" s="70"/>
      <c r="P52" s="109"/>
      <c r="Q52" s="21" t="s">
        <v>85</v>
      </c>
      <c r="R52" s="130">
        <v>20</v>
      </c>
      <c r="S52" s="69" t="s">
        <v>182</v>
      </c>
      <c r="T52" s="86"/>
      <c r="U52" s="42" t="s">
        <v>85</v>
      </c>
      <c r="V52" s="87">
        <v>9275000</v>
      </c>
      <c r="W52" s="18"/>
    </row>
    <row r="53" spans="2:24" s="19" customFormat="1">
      <c r="B53" s="31"/>
      <c r="C53" s="34"/>
      <c r="D53" s="34"/>
      <c r="E53" s="34"/>
      <c r="F53" s="4"/>
      <c r="G53" s="4"/>
      <c r="H53" s="155"/>
      <c r="I53" s="62"/>
      <c r="J53" s="154"/>
      <c r="K53" s="156"/>
      <c r="L53" s="62"/>
      <c r="M53" s="273"/>
      <c r="N53" s="275"/>
      <c r="O53" s="70"/>
      <c r="P53" s="109"/>
      <c r="Q53" s="21" t="s">
        <v>86</v>
      </c>
      <c r="R53" s="130">
        <v>20</v>
      </c>
      <c r="S53" s="69" t="s">
        <v>182</v>
      </c>
      <c r="T53" s="86"/>
      <c r="U53" s="42" t="s">
        <v>86</v>
      </c>
      <c r="V53" s="87">
        <v>9275000</v>
      </c>
      <c r="W53" s="18"/>
    </row>
    <row r="54" spans="2:24" s="19" customFormat="1">
      <c r="B54" s="40"/>
      <c r="C54" s="40"/>
      <c r="D54" s="40"/>
      <c r="E54" s="40"/>
      <c r="F54" s="40"/>
      <c r="G54" s="40"/>
      <c r="H54" s="155"/>
      <c r="I54" s="62"/>
      <c r="J54" s="154"/>
      <c r="K54" s="156"/>
      <c r="L54" s="63"/>
      <c r="M54" s="276"/>
      <c r="N54" s="277"/>
      <c r="O54" s="72"/>
      <c r="P54" s="110"/>
      <c r="Q54" s="26" t="s">
        <v>87</v>
      </c>
      <c r="R54" s="133">
        <v>20</v>
      </c>
      <c r="S54" s="141" t="s">
        <v>182</v>
      </c>
      <c r="T54" s="90"/>
      <c r="U54" s="43" t="s">
        <v>87</v>
      </c>
      <c r="V54" s="91">
        <v>9275000</v>
      </c>
      <c r="W54" s="18"/>
    </row>
    <row r="55" spans="2:24" s="19" customFormat="1">
      <c r="B55" s="40"/>
      <c r="C55" s="40"/>
      <c r="D55" s="40"/>
      <c r="E55" s="40"/>
      <c r="F55" s="40"/>
      <c r="G55" s="40"/>
      <c r="H55" s="155"/>
      <c r="I55" s="62"/>
      <c r="J55" s="154"/>
      <c r="K55" s="156"/>
      <c r="L55" s="62">
        <v>13</v>
      </c>
      <c r="M55" s="272" t="s">
        <v>108</v>
      </c>
      <c r="N55" s="274" t="s">
        <v>109</v>
      </c>
      <c r="O55" s="70">
        <v>1</v>
      </c>
      <c r="P55" s="109" t="s">
        <v>191</v>
      </c>
      <c r="Q55" s="28" t="s">
        <v>84</v>
      </c>
      <c r="R55" s="134"/>
      <c r="S55" s="142"/>
      <c r="T55" s="86">
        <v>468000000</v>
      </c>
      <c r="U55" s="44" t="s">
        <v>84</v>
      </c>
      <c r="V55" s="87">
        <v>13000000</v>
      </c>
      <c r="W55" s="18"/>
    </row>
    <row r="56" spans="2:24" s="19" customFormat="1">
      <c r="B56" s="40"/>
      <c r="C56" s="40"/>
      <c r="D56" s="40"/>
      <c r="E56" s="40"/>
      <c r="F56" s="40"/>
      <c r="G56" s="40"/>
      <c r="H56" s="155"/>
      <c r="I56" s="62"/>
      <c r="J56" s="154"/>
      <c r="K56" s="156"/>
      <c r="L56" s="62"/>
      <c r="M56" s="273"/>
      <c r="N56" s="275"/>
      <c r="O56" s="70"/>
      <c r="P56" s="109"/>
      <c r="Q56" s="21" t="s">
        <v>85</v>
      </c>
      <c r="R56" s="134">
        <v>1</v>
      </c>
      <c r="S56" s="142" t="s">
        <v>180</v>
      </c>
      <c r="T56" s="86"/>
      <c r="U56" s="42" t="s">
        <v>85</v>
      </c>
      <c r="V56" s="87">
        <v>455000000</v>
      </c>
      <c r="W56" s="18"/>
    </row>
    <row r="57" spans="2:24" s="19" customFormat="1">
      <c r="B57" s="40"/>
      <c r="C57" s="40"/>
      <c r="D57" s="40"/>
      <c r="E57" s="40"/>
      <c r="F57" s="40"/>
      <c r="G57" s="40"/>
      <c r="H57" s="155"/>
      <c r="I57" s="62"/>
      <c r="J57" s="154"/>
      <c r="K57" s="156"/>
      <c r="L57" s="62"/>
      <c r="M57" s="273"/>
      <c r="N57" s="275"/>
      <c r="O57" s="70"/>
      <c r="P57" s="109"/>
      <c r="Q57" s="21" t="s">
        <v>86</v>
      </c>
      <c r="R57" s="134"/>
      <c r="S57" s="142"/>
      <c r="T57" s="86"/>
      <c r="U57" s="42" t="s">
        <v>86</v>
      </c>
      <c r="V57" s="87">
        <v>0</v>
      </c>
      <c r="W57" s="18"/>
    </row>
    <row r="58" spans="2:24" s="19" customFormat="1">
      <c r="B58" s="41"/>
      <c r="C58" s="41"/>
      <c r="D58" s="41"/>
      <c r="E58" s="41"/>
      <c r="F58" s="41"/>
      <c r="G58" s="41"/>
      <c r="H58" s="157"/>
      <c r="I58" s="63"/>
      <c r="J58" s="158"/>
      <c r="K58" s="196"/>
      <c r="L58" s="63"/>
      <c r="M58" s="276"/>
      <c r="N58" s="277"/>
      <c r="O58" s="72"/>
      <c r="P58" s="110"/>
      <c r="Q58" s="26" t="s">
        <v>87</v>
      </c>
      <c r="R58" s="133"/>
      <c r="S58" s="141"/>
      <c r="T58" s="90"/>
      <c r="U58" s="43" t="s">
        <v>87</v>
      </c>
      <c r="V58" s="91">
        <v>0</v>
      </c>
      <c r="W58" s="18"/>
    </row>
    <row r="59" spans="2:24" s="17" customFormat="1" ht="14.25" customHeight="1">
      <c r="B59" s="55">
        <v>2</v>
      </c>
      <c r="C59" s="240" t="s">
        <v>93</v>
      </c>
      <c r="D59" s="240" t="s">
        <v>92</v>
      </c>
      <c r="E59" s="246">
        <v>0.58479999999999999</v>
      </c>
      <c r="F59" s="240" t="s">
        <v>13</v>
      </c>
      <c r="G59" s="240" t="s">
        <v>83</v>
      </c>
      <c r="H59" s="283" t="s">
        <v>199</v>
      </c>
      <c r="I59" s="60">
        <v>4</v>
      </c>
      <c r="J59" s="272" t="s">
        <v>20</v>
      </c>
      <c r="K59" s="274" t="s">
        <v>60</v>
      </c>
      <c r="L59" s="159">
        <v>14</v>
      </c>
      <c r="M59" s="272" t="s">
        <v>33</v>
      </c>
      <c r="N59" s="274" t="s">
        <v>37</v>
      </c>
      <c r="O59" s="71" t="s">
        <v>190</v>
      </c>
      <c r="P59" s="111" t="s">
        <v>192</v>
      </c>
      <c r="Q59" s="28" t="s">
        <v>84</v>
      </c>
      <c r="R59" s="129"/>
      <c r="S59" s="140"/>
      <c r="T59" s="88">
        <v>339500000</v>
      </c>
      <c r="U59" s="44" t="s">
        <v>84</v>
      </c>
      <c r="V59" s="89">
        <v>14875000</v>
      </c>
      <c r="W59" s="16"/>
      <c r="X59" s="24"/>
    </row>
    <row r="60" spans="2:24" s="17" customFormat="1">
      <c r="B60" s="187"/>
      <c r="C60" s="241"/>
      <c r="D60" s="241"/>
      <c r="E60" s="247"/>
      <c r="F60" s="241"/>
      <c r="G60" s="241"/>
      <c r="H60" s="284"/>
      <c r="I60" s="62"/>
      <c r="J60" s="273"/>
      <c r="K60" s="275"/>
      <c r="L60" s="160"/>
      <c r="M60" s="273"/>
      <c r="N60" s="275"/>
      <c r="O60" s="70"/>
      <c r="P60" s="109"/>
      <c r="Q60" s="21" t="s">
        <v>85</v>
      </c>
      <c r="R60" s="130">
        <v>2</v>
      </c>
      <c r="S60" s="69" t="s">
        <v>192</v>
      </c>
      <c r="T60" s="86"/>
      <c r="U60" s="42" t="s">
        <v>85</v>
      </c>
      <c r="V60" s="87">
        <v>182875000</v>
      </c>
      <c r="W60" s="16"/>
    </row>
    <row r="61" spans="2:24" s="17" customFormat="1">
      <c r="B61" s="187"/>
      <c r="C61" s="241"/>
      <c r="D61" s="241"/>
      <c r="E61" s="247"/>
      <c r="F61" s="241"/>
      <c r="G61" s="241"/>
      <c r="H61" s="284"/>
      <c r="I61" s="62"/>
      <c r="J61" s="273"/>
      <c r="K61" s="275"/>
      <c r="L61" s="160"/>
      <c r="M61" s="273"/>
      <c r="N61" s="275"/>
      <c r="O61" s="70"/>
      <c r="P61" s="109"/>
      <c r="Q61" s="21" t="s">
        <v>86</v>
      </c>
      <c r="R61" s="130">
        <v>1</v>
      </c>
      <c r="S61" s="69" t="s">
        <v>192</v>
      </c>
      <c r="T61" s="86"/>
      <c r="U61" s="42" t="s">
        <v>86</v>
      </c>
      <c r="V61" s="87">
        <v>114875000</v>
      </c>
      <c r="W61" s="16"/>
    </row>
    <row r="62" spans="2:24" s="17" customFormat="1">
      <c r="B62" s="187"/>
      <c r="C62" s="241"/>
      <c r="D62" s="241"/>
      <c r="E62" s="247"/>
      <c r="F62" s="241"/>
      <c r="G62" s="241"/>
      <c r="H62" s="284"/>
      <c r="I62" s="62"/>
      <c r="J62" s="273"/>
      <c r="K62" s="275"/>
      <c r="L62" s="161"/>
      <c r="M62" s="276"/>
      <c r="N62" s="277"/>
      <c r="O62" s="72"/>
      <c r="P62" s="110"/>
      <c r="Q62" s="26" t="s">
        <v>87</v>
      </c>
      <c r="R62" s="131">
        <v>1</v>
      </c>
      <c r="S62" s="139" t="s">
        <v>192</v>
      </c>
      <c r="T62" s="90"/>
      <c r="U62" s="43" t="s">
        <v>87</v>
      </c>
      <c r="V62" s="91">
        <v>26875000</v>
      </c>
      <c r="W62" s="16"/>
    </row>
    <row r="63" spans="2:24" s="17" customFormat="1">
      <c r="B63" s="187"/>
      <c r="C63" s="241"/>
      <c r="D63" s="187"/>
      <c r="E63" s="187"/>
      <c r="F63" s="241"/>
      <c r="G63" s="241"/>
      <c r="H63" s="284"/>
      <c r="I63" s="62"/>
      <c r="J63" s="273"/>
      <c r="K63" s="275"/>
      <c r="L63" s="159">
        <v>15</v>
      </c>
      <c r="M63" s="272" t="s">
        <v>110</v>
      </c>
      <c r="N63" s="274" t="s">
        <v>111</v>
      </c>
      <c r="O63" s="71">
        <v>15</v>
      </c>
      <c r="P63" s="111" t="s">
        <v>183</v>
      </c>
      <c r="Q63" s="28" t="s">
        <v>84</v>
      </c>
      <c r="R63" s="129"/>
      <c r="S63" s="140"/>
      <c r="T63" s="88">
        <v>4235000000</v>
      </c>
      <c r="U63" s="44" t="s">
        <v>84</v>
      </c>
      <c r="V63" s="89">
        <v>62500000</v>
      </c>
      <c r="W63" s="16"/>
      <c r="X63" s="24"/>
    </row>
    <row r="64" spans="2:24" s="17" customFormat="1">
      <c r="B64" s="187"/>
      <c r="C64" s="241"/>
      <c r="D64" s="187"/>
      <c r="E64" s="187"/>
      <c r="F64" s="241"/>
      <c r="G64" s="241"/>
      <c r="H64" s="58"/>
      <c r="I64" s="62"/>
      <c r="J64" s="273"/>
      <c r="K64" s="275"/>
      <c r="L64" s="160"/>
      <c r="M64" s="273"/>
      <c r="N64" s="275"/>
      <c r="O64" s="70"/>
      <c r="P64" s="109"/>
      <c r="Q64" s="21" t="s">
        <v>85</v>
      </c>
      <c r="R64" s="130"/>
      <c r="S64" s="69"/>
      <c r="T64" s="86"/>
      <c r="U64" s="42" t="s">
        <v>85</v>
      </c>
      <c r="V64" s="87">
        <v>1572500000</v>
      </c>
      <c r="W64" s="16"/>
    </row>
    <row r="65" spans="2:24" s="17" customFormat="1">
      <c r="B65" s="187"/>
      <c r="C65" s="241"/>
      <c r="D65" s="187"/>
      <c r="E65" s="187"/>
      <c r="F65" s="241"/>
      <c r="G65" s="241"/>
      <c r="H65" s="58"/>
      <c r="I65" s="62"/>
      <c r="J65" s="273"/>
      <c r="K65" s="275"/>
      <c r="L65" s="160"/>
      <c r="M65" s="273"/>
      <c r="N65" s="275"/>
      <c r="O65" s="70"/>
      <c r="P65" s="109"/>
      <c r="Q65" s="21" t="s">
        <v>86</v>
      </c>
      <c r="R65" s="130"/>
      <c r="S65" s="69"/>
      <c r="T65" s="86"/>
      <c r="U65" s="42" t="s">
        <v>86</v>
      </c>
      <c r="V65" s="87">
        <v>2537500000</v>
      </c>
      <c r="W65" s="16"/>
    </row>
    <row r="66" spans="2:24" s="17" customFormat="1">
      <c r="B66" s="187"/>
      <c r="C66" s="241"/>
      <c r="D66" s="187"/>
      <c r="E66" s="187"/>
      <c r="F66" s="241"/>
      <c r="G66" s="241"/>
      <c r="H66" s="58"/>
      <c r="I66" s="62"/>
      <c r="J66" s="154"/>
      <c r="K66" s="155"/>
      <c r="L66" s="161"/>
      <c r="M66" s="276"/>
      <c r="N66" s="277"/>
      <c r="O66" s="72"/>
      <c r="P66" s="110"/>
      <c r="Q66" s="26" t="s">
        <v>87</v>
      </c>
      <c r="R66" s="133"/>
      <c r="S66" s="141"/>
      <c r="T66" s="90"/>
      <c r="U66" s="43" t="s">
        <v>87</v>
      </c>
      <c r="V66" s="91">
        <v>62500000</v>
      </c>
      <c r="W66" s="16"/>
    </row>
    <row r="67" spans="2:24" s="17" customFormat="1">
      <c r="B67" s="187"/>
      <c r="C67" s="187"/>
      <c r="D67" s="187"/>
      <c r="E67" s="187"/>
      <c r="F67" s="40"/>
      <c r="G67" s="40"/>
      <c r="H67" s="58"/>
      <c r="I67" s="62"/>
      <c r="J67" s="154"/>
      <c r="K67" s="155"/>
      <c r="L67" s="159">
        <v>16</v>
      </c>
      <c r="M67" s="272" t="s">
        <v>34</v>
      </c>
      <c r="N67" s="279" t="s">
        <v>111</v>
      </c>
      <c r="O67" s="106">
        <v>7</v>
      </c>
      <c r="P67" s="109" t="s">
        <v>194</v>
      </c>
      <c r="Q67" s="44" t="s">
        <v>84</v>
      </c>
      <c r="R67" s="107"/>
      <c r="S67" s="109"/>
      <c r="T67" s="86">
        <v>5717582000</v>
      </c>
      <c r="U67" s="44" t="s">
        <v>84</v>
      </c>
      <c r="V67" s="87">
        <v>0</v>
      </c>
      <c r="W67" s="16"/>
      <c r="X67" s="24"/>
    </row>
    <row r="68" spans="2:24" s="17" customFormat="1">
      <c r="B68" s="187"/>
      <c r="C68" s="187"/>
      <c r="D68" s="187"/>
      <c r="E68" s="187"/>
      <c r="F68" s="40"/>
      <c r="G68" s="40"/>
      <c r="H68" s="58"/>
      <c r="I68" s="62"/>
      <c r="J68" s="154"/>
      <c r="K68" s="155"/>
      <c r="L68" s="160"/>
      <c r="M68" s="273"/>
      <c r="N68" s="279"/>
      <c r="O68" s="106"/>
      <c r="P68" s="109"/>
      <c r="Q68" s="42" t="s">
        <v>85</v>
      </c>
      <c r="R68" s="106">
        <v>2</v>
      </c>
      <c r="S68" s="109" t="s">
        <v>194</v>
      </c>
      <c r="T68" s="86"/>
      <c r="U68" s="42" t="s">
        <v>85</v>
      </c>
      <c r="V68" s="87">
        <v>1715274600</v>
      </c>
      <c r="W68" s="16"/>
    </row>
    <row r="69" spans="2:24" s="17" customFormat="1">
      <c r="B69" s="187"/>
      <c r="C69" s="187"/>
      <c r="D69" s="187"/>
      <c r="E69" s="187"/>
      <c r="F69" s="40"/>
      <c r="G69" s="40"/>
      <c r="H69" s="58"/>
      <c r="I69" s="62"/>
      <c r="J69" s="154"/>
      <c r="K69" s="155"/>
      <c r="L69" s="160"/>
      <c r="M69" s="273"/>
      <c r="N69" s="279"/>
      <c r="O69" s="106"/>
      <c r="P69" s="109"/>
      <c r="Q69" s="42" t="s">
        <v>86</v>
      </c>
      <c r="R69" s="106">
        <v>3</v>
      </c>
      <c r="S69" s="109" t="s">
        <v>194</v>
      </c>
      <c r="T69" s="86"/>
      <c r="U69" s="42" t="s">
        <v>86</v>
      </c>
      <c r="V69" s="87">
        <v>2858791000</v>
      </c>
      <c r="W69" s="16"/>
    </row>
    <row r="70" spans="2:24" s="17" customFormat="1">
      <c r="B70" s="187"/>
      <c r="C70" s="187"/>
      <c r="D70" s="187"/>
      <c r="E70" s="187"/>
      <c r="F70" s="40"/>
      <c r="G70" s="40"/>
      <c r="H70" s="58"/>
      <c r="I70" s="62"/>
      <c r="J70" s="154"/>
      <c r="K70" s="155"/>
      <c r="L70" s="78"/>
      <c r="M70" s="276"/>
      <c r="N70" s="279"/>
      <c r="O70" s="115"/>
      <c r="P70" s="116"/>
      <c r="Q70" s="43" t="s">
        <v>87</v>
      </c>
      <c r="R70" s="135">
        <v>2</v>
      </c>
      <c r="S70" s="116" t="s">
        <v>194</v>
      </c>
      <c r="T70" s="78"/>
      <c r="U70" s="43" t="s">
        <v>87</v>
      </c>
      <c r="V70" s="91">
        <v>1143516400</v>
      </c>
      <c r="W70" s="16"/>
    </row>
    <row r="71" spans="2:24" s="17" customFormat="1">
      <c r="B71" s="3"/>
      <c r="C71" s="3"/>
      <c r="D71" s="3"/>
      <c r="E71" s="3"/>
      <c r="F71" s="4"/>
      <c r="G71" s="4"/>
      <c r="H71" s="58"/>
      <c r="I71" s="62"/>
      <c r="J71" s="154"/>
      <c r="K71" s="155"/>
      <c r="L71" s="160">
        <v>17</v>
      </c>
      <c r="M71" s="273" t="s">
        <v>35</v>
      </c>
      <c r="N71" s="275" t="s">
        <v>112</v>
      </c>
      <c r="O71" s="70">
        <v>1</v>
      </c>
      <c r="P71" s="109" t="s">
        <v>180</v>
      </c>
      <c r="Q71" s="21" t="s">
        <v>84</v>
      </c>
      <c r="R71" s="130"/>
      <c r="S71" s="69"/>
      <c r="T71" s="86">
        <v>228703280</v>
      </c>
      <c r="U71" s="42" t="s">
        <v>84</v>
      </c>
      <c r="V71" s="87">
        <v>117488320</v>
      </c>
      <c r="W71" s="16"/>
      <c r="X71" s="24"/>
    </row>
    <row r="72" spans="2:24" s="17" customFormat="1">
      <c r="B72" s="3"/>
      <c r="C72" s="3"/>
      <c r="D72" s="3"/>
      <c r="E72" s="3"/>
      <c r="F72" s="4"/>
      <c r="G72" s="4"/>
      <c r="H72" s="58"/>
      <c r="I72" s="62"/>
      <c r="J72" s="154"/>
      <c r="K72" s="155"/>
      <c r="L72" s="162"/>
      <c r="M72" s="273"/>
      <c r="N72" s="275"/>
      <c r="O72" s="70"/>
      <c r="P72" s="109"/>
      <c r="Q72" s="21" t="s">
        <v>85</v>
      </c>
      <c r="R72" s="130"/>
      <c r="S72" s="69"/>
      <c r="T72" s="86"/>
      <c r="U72" s="42" t="s">
        <v>85</v>
      </c>
      <c r="V72" s="87">
        <v>43488320</v>
      </c>
      <c r="W72" s="16"/>
    </row>
    <row r="73" spans="2:24" s="17" customFormat="1">
      <c r="B73" s="3"/>
      <c r="C73" s="3"/>
      <c r="D73" s="3"/>
      <c r="E73" s="3"/>
      <c r="F73" s="4"/>
      <c r="G73" s="4"/>
      <c r="H73" s="58"/>
      <c r="I73" s="62"/>
      <c r="J73" s="154"/>
      <c r="K73" s="155"/>
      <c r="L73" s="162"/>
      <c r="M73" s="273"/>
      <c r="N73" s="275"/>
      <c r="O73" s="117"/>
      <c r="P73" s="118"/>
      <c r="Q73" s="21" t="s">
        <v>86</v>
      </c>
      <c r="R73" s="134"/>
      <c r="S73" s="142"/>
      <c r="T73" s="77"/>
      <c r="U73" s="42" t="s">
        <v>86</v>
      </c>
      <c r="V73" s="87">
        <v>39238320</v>
      </c>
      <c r="W73" s="16"/>
    </row>
    <row r="74" spans="2:24" s="17" customFormat="1">
      <c r="B74" s="3"/>
      <c r="C74" s="3"/>
      <c r="D74" s="3"/>
      <c r="E74" s="3"/>
      <c r="F74" s="4"/>
      <c r="G74" s="4"/>
      <c r="H74" s="58"/>
      <c r="I74" s="62"/>
      <c r="J74" s="154"/>
      <c r="K74" s="155"/>
      <c r="L74" s="78"/>
      <c r="M74" s="276"/>
      <c r="N74" s="277"/>
      <c r="O74" s="115"/>
      <c r="P74" s="116"/>
      <c r="Q74" s="26" t="s">
        <v>87</v>
      </c>
      <c r="R74" s="133">
        <v>1</v>
      </c>
      <c r="S74" s="141" t="s">
        <v>180</v>
      </c>
      <c r="T74" s="78"/>
      <c r="U74" s="43" t="s">
        <v>87</v>
      </c>
      <c r="V74" s="91">
        <v>28488320</v>
      </c>
      <c r="W74" s="16"/>
    </row>
    <row r="75" spans="2:24" s="17" customFormat="1">
      <c r="B75" s="3"/>
      <c r="C75" s="3"/>
      <c r="D75" s="3"/>
      <c r="E75" s="3"/>
      <c r="F75" s="4"/>
      <c r="G75" s="4"/>
      <c r="H75" s="58"/>
      <c r="I75" s="62"/>
      <c r="J75" s="154"/>
      <c r="K75" s="155"/>
      <c r="L75" s="159">
        <v>18</v>
      </c>
      <c r="M75" s="272" t="s">
        <v>36</v>
      </c>
      <c r="N75" s="274" t="s">
        <v>50</v>
      </c>
      <c r="O75" s="71">
        <v>5</v>
      </c>
      <c r="P75" s="111" t="s">
        <v>194</v>
      </c>
      <c r="Q75" s="28" t="s">
        <v>84</v>
      </c>
      <c r="R75" s="129">
        <v>1</v>
      </c>
      <c r="S75" s="140" t="s">
        <v>194</v>
      </c>
      <c r="T75" s="88">
        <v>1497250000</v>
      </c>
      <c r="U75" s="44" t="s">
        <v>84</v>
      </c>
      <c r="V75" s="89">
        <v>412875000</v>
      </c>
      <c r="W75" s="16"/>
      <c r="X75" s="24"/>
    </row>
    <row r="76" spans="2:24" s="17" customFormat="1">
      <c r="B76" s="3"/>
      <c r="C76" s="3"/>
      <c r="D76" s="3"/>
      <c r="E76" s="3"/>
      <c r="F76" s="4"/>
      <c r="G76" s="4"/>
      <c r="H76" s="58"/>
      <c r="I76" s="62"/>
      <c r="J76" s="154"/>
      <c r="K76" s="155"/>
      <c r="L76" s="160"/>
      <c r="M76" s="273"/>
      <c r="N76" s="275"/>
      <c r="O76" s="70"/>
      <c r="P76" s="109"/>
      <c r="Q76" s="21" t="s">
        <v>85</v>
      </c>
      <c r="R76" s="130">
        <v>1</v>
      </c>
      <c r="S76" s="69" t="s">
        <v>194</v>
      </c>
      <c r="T76" s="86"/>
      <c r="U76" s="42" t="s">
        <v>85</v>
      </c>
      <c r="V76" s="87">
        <v>541375000</v>
      </c>
      <c r="W76" s="16"/>
    </row>
    <row r="77" spans="2:24" s="17" customFormat="1">
      <c r="B77" s="3"/>
      <c r="C77" s="3"/>
      <c r="D77" s="3"/>
      <c r="E77" s="3"/>
      <c r="F77" s="36"/>
      <c r="G77" s="36"/>
      <c r="H77" s="58"/>
      <c r="I77" s="62"/>
      <c r="J77" s="154"/>
      <c r="K77" s="155"/>
      <c r="L77" s="160"/>
      <c r="M77" s="273"/>
      <c r="N77" s="275"/>
      <c r="O77" s="70"/>
      <c r="P77" s="109"/>
      <c r="Q77" s="21" t="s">
        <v>86</v>
      </c>
      <c r="R77" s="134">
        <v>2</v>
      </c>
      <c r="S77" s="142" t="s">
        <v>194</v>
      </c>
      <c r="T77" s="86"/>
      <c r="U77" s="42" t="s">
        <v>86</v>
      </c>
      <c r="V77" s="87">
        <v>531375000</v>
      </c>
      <c r="W77" s="16"/>
    </row>
    <row r="78" spans="2:24" s="17" customFormat="1">
      <c r="B78" s="3"/>
      <c r="C78" s="3"/>
      <c r="D78" s="3"/>
      <c r="E78" s="3"/>
      <c r="F78" s="36"/>
      <c r="G78" s="36"/>
      <c r="H78" s="58"/>
      <c r="I78" s="63"/>
      <c r="J78" s="154"/>
      <c r="K78" s="155"/>
      <c r="L78" s="161"/>
      <c r="M78" s="276"/>
      <c r="N78" s="277"/>
      <c r="O78" s="72"/>
      <c r="P78" s="110"/>
      <c r="Q78" s="26" t="s">
        <v>87</v>
      </c>
      <c r="R78" s="133">
        <v>1</v>
      </c>
      <c r="S78" s="141" t="s">
        <v>194</v>
      </c>
      <c r="T78" s="90"/>
      <c r="U78" s="43" t="s">
        <v>87</v>
      </c>
      <c r="V78" s="91">
        <v>11625000</v>
      </c>
      <c r="W78" s="16"/>
    </row>
    <row r="79" spans="2:24" s="17" customFormat="1">
      <c r="B79" s="36"/>
      <c r="C79" s="36"/>
      <c r="D79" s="36"/>
      <c r="E79" s="36"/>
      <c r="F79" s="241"/>
      <c r="G79" s="241"/>
      <c r="H79" s="148"/>
      <c r="I79" s="62">
        <v>5</v>
      </c>
      <c r="J79" s="272" t="s">
        <v>71</v>
      </c>
      <c r="K79" s="274" t="s">
        <v>72</v>
      </c>
      <c r="L79" s="62">
        <v>19</v>
      </c>
      <c r="M79" s="272" t="s">
        <v>74</v>
      </c>
      <c r="N79" s="274" t="s">
        <v>77</v>
      </c>
      <c r="O79" s="71">
        <v>1</v>
      </c>
      <c r="P79" s="111" t="s">
        <v>179</v>
      </c>
      <c r="Q79" s="28" t="s">
        <v>84</v>
      </c>
      <c r="R79" s="129"/>
      <c r="S79" s="140"/>
      <c r="T79" s="88">
        <v>1538300000</v>
      </c>
      <c r="U79" s="44" t="s">
        <v>84</v>
      </c>
      <c r="V79" s="89">
        <v>39575000</v>
      </c>
      <c r="W79" s="16"/>
      <c r="X79" s="24"/>
    </row>
    <row r="80" spans="2:24" s="17" customFormat="1">
      <c r="B80" s="36"/>
      <c r="C80" s="36"/>
      <c r="D80" s="36"/>
      <c r="E80" s="36"/>
      <c r="F80" s="241"/>
      <c r="G80" s="241"/>
      <c r="H80" s="148"/>
      <c r="I80" s="62"/>
      <c r="J80" s="273"/>
      <c r="K80" s="275"/>
      <c r="L80" s="62"/>
      <c r="M80" s="273"/>
      <c r="N80" s="275"/>
      <c r="O80" s="70"/>
      <c r="P80" s="109"/>
      <c r="Q80" s="21" t="s">
        <v>85</v>
      </c>
      <c r="R80" s="130">
        <v>0.5</v>
      </c>
      <c r="S80" s="69" t="s">
        <v>179</v>
      </c>
      <c r="T80" s="86"/>
      <c r="U80" s="42" t="s">
        <v>85</v>
      </c>
      <c r="V80" s="87">
        <v>453575000</v>
      </c>
      <c r="W80" s="16"/>
    </row>
    <row r="81" spans="2:24" s="17" customFormat="1">
      <c r="B81" s="36"/>
      <c r="C81" s="36"/>
      <c r="D81" s="36"/>
      <c r="E81" s="36"/>
      <c r="F81" s="241"/>
      <c r="G81" s="241"/>
      <c r="H81" s="148"/>
      <c r="I81" s="62"/>
      <c r="J81" s="273"/>
      <c r="K81" s="275"/>
      <c r="L81" s="62"/>
      <c r="M81" s="273"/>
      <c r="N81" s="275"/>
      <c r="O81" s="70"/>
      <c r="P81" s="109"/>
      <c r="Q81" s="21" t="s">
        <v>86</v>
      </c>
      <c r="R81" s="130">
        <v>0.5</v>
      </c>
      <c r="S81" s="69" t="s">
        <v>179</v>
      </c>
      <c r="T81" s="86"/>
      <c r="U81" s="42" t="s">
        <v>86</v>
      </c>
      <c r="V81" s="87">
        <v>1006450000</v>
      </c>
      <c r="W81" s="16"/>
    </row>
    <row r="82" spans="2:24" s="17" customFormat="1" ht="69.75" customHeight="1">
      <c r="B82" s="36"/>
      <c r="C82" s="36"/>
      <c r="D82" s="36"/>
      <c r="E82" s="36"/>
      <c r="F82" s="241"/>
      <c r="G82" s="241"/>
      <c r="H82" s="148"/>
      <c r="I82" s="62"/>
      <c r="J82" s="273"/>
      <c r="K82" s="275"/>
      <c r="L82" s="62"/>
      <c r="M82" s="273"/>
      <c r="N82" s="275"/>
      <c r="O82" s="70"/>
      <c r="P82" s="109"/>
      <c r="Q82" s="21" t="s">
        <v>87</v>
      </c>
      <c r="R82" s="130"/>
      <c r="S82" s="69"/>
      <c r="T82" s="86"/>
      <c r="U82" s="42" t="s">
        <v>87</v>
      </c>
      <c r="V82" s="87">
        <v>38700000</v>
      </c>
      <c r="W82" s="16"/>
    </row>
    <row r="83" spans="2:24" s="17" customFormat="1">
      <c r="B83" s="20"/>
      <c r="C83" s="20"/>
      <c r="D83" s="20"/>
      <c r="E83" s="20"/>
      <c r="F83" s="37"/>
      <c r="G83" s="37"/>
      <c r="H83" s="163"/>
      <c r="I83" s="164"/>
      <c r="J83" s="64"/>
      <c r="K83" s="65"/>
      <c r="L83" s="63"/>
      <c r="M83" s="64"/>
      <c r="N83" s="65"/>
      <c r="O83" s="72"/>
      <c r="P83" s="110"/>
      <c r="Q83" s="27"/>
      <c r="R83" s="131"/>
      <c r="S83" s="139"/>
      <c r="T83" s="92"/>
      <c r="U83" s="93"/>
      <c r="V83" s="64"/>
      <c r="W83" s="16"/>
    </row>
    <row r="84" spans="2:24" s="17" customFormat="1" ht="14.25" customHeight="1">
      <c r="B84" s="3">
        <v>3</v>
      </c>
      <c r="C84" s="240" t="s">
        <v>94</v>
      </c>
      <c r="D84" s="240" t="s">
        <v>95</v>
      </c>
      <c r="E84" s="286" t="s">
        <v>200</v>
      </c>
      <c r="F84" s="240" t="s">
        <v>69</v>
      </c>
      <c r="G84" s="240" t="s">
        <v>70</v>
      </c>
      <c r="H84" s="283" t="s">
        <v>201</v>
      </c>
      <c r="I84" s="62">
        <v>6</v>
      </c>
      <c r="J84" s="272" t="s">
        <v>38</v>
      </c>
      <c r="K84" s="274" t="s">
        <v>56</v>
      </c>
      <c r="L84" s="60">
        <v>20</v>
      </c>
      <c r="M84" s="272" t="s">
        <v>39</v>
      </c>
      <c r="N84" s="274" t="s">
        <v>51</v>
      </c>
      <c r="O84" s="119">
        <v>50</v>
      </c>
      <c r="P84" s="111" t="s">
        <v>216</v>
      </c>
      <c r="Q84" s="28" t="s">
        <v>84</v>
      </c>
      <c r="R84" s="129"/>
      <c r="S84" s="140"/>
      <c r="T84" s="88">
        <v>809500000</v>
      </c>
      <c r="U84" s="44" t="s">
        <v>84</v>
      </c>
      <c r="V84" s="87">
        <v>46125000</v>
      </c>
      <c r="W84" s="6"/>
      <c r="X84" s="24"/>
    </row>
    <row r="85" spans="2:24" s="17" customFormat="1">
      <c r="B85" s="3"/>
      <c r="C85" s="241"/>
      <c r="D85" s="241"/>
      <c r="E85" s="287"/>
      <c r="F85" s="241"/>
      <c r="G85" s="241"/>
      <c r="H85" s="288"/>
      <c r="I85" s="62"/>
      <c r="J85" s="273"/>
      <c r="K85" s="275"/>
      <c r="L85" s="62"/>
      <c r="M85" s="273"/>
      <c r="N85" s="275"/>
      <c r="O85" s="70"/>
      <c r="P85" s="109"/>
      <c r="Q85" s="21" t="s">
        <v>85</v>
      </c>
      <c r="R85" s="130">
        <v>25</v>
      </c>
      <c r="S85" s="69" t="s">
        <v>216</v>
      </c>
      <c r="T85" s="86"/>
      <c r="U85" s="42" t="s">
        <v>85</v>
      </c>
      <c r="V85" s="87">
        <v>248875000</v>
      </c>
      <c r="W85" s="6"/>
    </row>
    <row r="86" spans="2:24" s="17" customFormat="1">
      <c r="B86" s="3"/>
      <c r="C86" s="241"/>
      <c r="D86" s="241"/>
      <c r="E86" s="287"/>
      <c r="F86" s="241"/>
      <c r="G86" s="241"/>
      <c r="H86" s="288"/>
      <c r="I86" s="62"/>
      <c r="J86" s="273"/>
      <c r="K86" s="275"/>
      <c r="L86" s="62"/>
      <c r="M86" s="273"/>
      <c r="N86" s="275"/>
      <c r="O86" s="70"/>
      <c r="P86" s="109"/>
      <c r="Q86" s="21" t="s">
        <v>86</v>
      </c>
      <c r="R86" s="130">
        <v>25</v>
      </c>
      <c r="S86" s="69" t="s">
        <v>216</v>
      </c>
      <c r="T86" s="86"/>
      <c r="U86" s="42" t="s">
        <v>86</v>
      </c>
      <c r="V86" s="87">
        <v>483625000</v>
      </c>
      <c r="W86" s="6"/>
    </row>
    <row r="87" spans="2:24" s="17" customFormat="1">
      <c r="B87" s="3"/>
      <c r="C87" s="241"/>
      <c r="D87" s="241"/>
      <c r="E87" s="287"/>
      <c r="F87" s="241"/>
      <c r="G87" s="241"/>
      <c r="H87" s="288"/>
      <c r="I87" s="62"/>
      <c r="J87" s="273"/>
      <c r="K87" s="275"/>
      <c r="L87" s="63"/>
      <c r="M87" s="276"/>
      <c r="N87" s="277"/>
      <c r="O87" s="72"/>
      <c r="P87" s="110"/>
      <c r="Q87" s="26" t="s">
        <v>87</v>
      </c>
      <c r="R87" s="131"/>
      <c r="S87" s="139"/>
      <c r="T87" s="90"/>
      <c r="U87" s="43" t="s">
        <v>87</v>
      </c>
      <c r="V87" s="91">
        <v>30875000</v>
      </c>
      <c r="W87" s="6"/>
    </row>
    <row r="88" spans="2:24" s="17" customFormat="1">
      <c r="B88" s="3"/>
      <c r="C88" s="241"/>
      <c r="D88" s="241"/>
      <c r="E88" s="287"/>
      <c r="F88" s="4"/>
      <c r="G88" s="4"/>
      <c r="H88" s="288"/>
      <c r="I88" s="62"/>
      <c r="J88" s="165"/>
      <c r="K88" s="156"/>
      <c r="L88" s="60">
        <v>21</v>
      </c>
      <c r="M88" s="272" t="s">
        <v>40</v>
      </c>
      <c r="N88" s="274" t="s">
        <v>51</v>
      </c>
      <c r="O88" s="119">
        <v>200</v>
      </c>
      <c r="P88" s="111" t="s">
        <v>216</v>
      </c>
      <c r="Q88" s="28" t="s">
        <v>84</v>
      </c>
      <c r="R88" s="129"/>
      <c r="S88" s="140"/>
      <c r="T88" s="88">
        <v>4253487000</v>
      </c>
      <c r="U88" s="44" t="s">
        <v>84</v>
      </c>
      <c r="V88" s="89">
        <v>95621750</v>
      </c>
      <c r="W88" s="6"/>
      <c r="X88" s="24"/>
    </row>
    <row r="89" spans="2:24" s="17" customFormat="1">
      <c r="B89" s="3"/>
      <c r="C89" s="3"/>
      <c r="D89" s="3"/>
      <c r="E89" s="3"/>
      <c r="F89" s="4"/>
      <c r="G89" s="4"/>
      <c r="H89" s="58"/>
      <c r="I89" s="62"/>
      <c r="J89" s="165"/>
      <c r="K89" s="156"/>
      <c r="L89" s="62"/>
      <c r="M89" s="273"/>
      <c r="N89" s="275"/>
      <c r="O89" s="70"/>
      <c r="P89" s="109"/>
      <c r="Q89" s="21" t="s">
        <v>85</v>
      </c>
      <c r="R89" s="130">
        <v>100</v>
      </c>
      <c r="S89" s="69" t="s">
        <v>216</v>
      </c>
      <c r="T89" s="86"/>
      <c r="U89" s="42" t="s">
        <v>85</v>
      </c>
      <c r="V89" s="87">
        <v>1256921750</v>
      </c>
      <c r="W89" s="6"/>
    </row>
    <row r="90" spans="2:24" s="17" customFormat="1">
      <c r="B90" s="3"/>
      <c r="C90" s="3"/>
      <c r="D90" s="3"/>
      <c r="E90" s="3"/>
      <c r="F90" s="4"/>
      <c r="G90" s="4"/>
      <c r="H90" s="58"/>
      <c r="I90" s="62"/>
      <c r="J90" s="165"/>
      <c r="K90" s="156"/>
      <c r="L90" s="62"/>
      <c r="M90" s="273"/>
      <c r="N90" s="275"/>
      <c r="O90" s="70"/>
      <c r="P90" s="109"/>
      <c r="Q90" s="21" t="s">
        <v>86</v>
      </c>
      <c r="R90" s="130">
        <v>100</v>
      </c>
      <c r="S90" s="69" t="s">
        <v>216</v>
      </c>
      <c r="T90" s="86"/>
      <c r="U90" s="42" t="s">
        <v>86</v>
      </c>
      <c r="V90" s="87">
        <v>2662643500</v>
      </c>
      <c r="W90" s="6"/>
    </row>
    <row r="91" spans="2:24" s="17" customFormat="1">
      <c r="B91" s="3"/>
      <c r="C91" s="3"/>
      <c r="D91" s="3"/>
      <c r="E91" s="3"/>
      <c r="F91" s="4"/>
      <c r="G91" s="4"/>
      <c r="H91" s="58"/>
      <c r="I91" s="62"/>
      <c r="J91" s="165"/>
      <c r="K91" s="156"/>
      <c r="L91" s="63"/>
      <c r="M91" s="276"/>
      <c r="N91" s="277"/>
      <c r="O91" s="72"/>
      <c r="P91" s="110"/>
      <c r="Q91" s="26" t="s">
        <v>87</v>
      </c>
      <c r="R91" s="131"/>
      <c r="S91" s="139"/>
      <c r="T91" s="90"/>
      <c r="U91" s="43" t="s">
        <v>87</v>
      </c>
      <c r="V91" s="91">
        <v>238300000</v>
      </c>
      <c r="W91" s="6"/>
    </row>
    <row r="92" spans="2:24" s="17" customFormat="1" ht="14.25" customHeight="1">
      <c r="B92" s="3"/>
      <c r="C92" s="3"/>
      <c r="D92" s="3"/>
      <c r="E92" s="3"/>
      <c r="F92" s="4"/>
      <c r="G92" s="4"/>
      <c r="H92" s="148"/>
      <c r="I92" s="60">
        <v>7</v>
      </c>
      <c r="J92" s="272" t="s">
        <v>41</v>
      </c>
      <c r="K92" s="274" t="s">
        <v>61</v>
      </c>
      <c r="L92" s="60">
        <v>22</v>
      </c>
      <c r="M92" s="272" t="s">
        <v>42</v>
      </c>
      <c r="N92" s="274" t="s">
        <v>113</v>
      </c>
      <c r="O92" s="71">
        <v>10</v>
      </c>
      <c r="P92" s="111" t="s">
        <v>184</v>
      </c>
      <c r="Q92" s="28" t="s">
        <v>84</v>
      </c>
      <c r="R92" s="129"/>
      <c r="S92" s="140"/>
      <c r="T92" s="88">
        <v>171000000</v>
      </c>
      <c r="U92" s="44" t="s">
        <v>84</v>
      </c>
      <c r="V92" s="89">
        <v>42750000</v>
      </c>
      <c r="W92" s="6"/>
      <c r="X92" s="24"/>
    </row>
    <row r="93" spans="2:24" s="17" customFormat="1">
      <c r="B93" s="3"/>
      <c r="C93" s="3"/>
      <c r="D93" s="3"/>
      <c r="E93" s="3"/>
      <c r="F93" s="4"/>
      <c r="G93" s="4"/>
      <c r="H93" s="148"/>
      <c r="I93" s="62"/>
      <c r="J93" s="273"/>
      <c r="K93" s="275"/>
      <c r="L93" s="62"/>
      <c r="M93" s="273"/>
      <c r="N93" s="275"/>
      <c r="O93" s="70"/>
      <c r="P93" s="109"/>
      <c r="Q93" s="21" t="s">
        <v>85</v>
      </c>
      <c r="R93" s="130"/>
      <c r="S93" s="69"/>
      <c r="T93" s="86"/>
      <c r="U93" s="42" t="s">
        <v>85</v>
      </c>
      <c r="V93" s="87">
        <v>42750000</v>
      </c>
      <c r="W93" s="6"/>
    </row>
    <row r="94" spans="2:24" s="17" customFormat="1">
      <c r="B94" s="3"/>
      <c r="C94" s="3"/>
      <c r="D94" s="3"/>
      <c r="E94" s="3"/>
      <c r="F94" s="4"/>
      <c r="G94" s="4"/>
      <c r="H94" s="148"/>
      <c r="I94" s="62"/>
      <c r="J94" s="273"/>
      <c r="K94" s="275"/>
      <c r="L94" s="62"/>
      <c r="M94" s="273"/>
      <c r="N94" s="275"/>
      <c r="O94" s="70"/>
      <c r="P94" s="109"/>
      <c r="Q94" s="21" t="s">
        <v>86</v>
      </c>
      <c r="R94" s="130"/>
      <c r="S94" s="69"/>
      <c r="T94" s="86"/>
      <c r="U94" s="42" t="s">
        <v>86</v>
      </c>
      <c r="V94" s="87">
        <v>47750000</v>
      </c>
      <c r="W94" s="6"/>
    </row>
    <row r="95" spans="2:24" s="17" customFormat="1" ht="59.25" customHeight="1">
      <c r="B95" s="3"/>
      <c r="C95" s="3"/>
      <c r="D95" s="3"/>
      <c r="E95" s="3"/>
      <c r="F95" s="4"/>
      <c r="G95" s="4"/>
      <c r="H95" s="148"/>
      <c r="I95" s="62"/>
      <c r="J95" s="273"/>
      <c r="K95" s="275"/>
      <c r="L95" s="63"/>
      <c r="M95" s="276"/>
      <c r="N95" s="277"/>
      <c r="O95" s="72"/>
      <c r="P95" s="110"/>
      <c r="Q95" s="26" t="s">
        <v>87</v>
      </c>
      <c r="R95" s="131">
        <v>10</v>
      </c>
      <c r="S95" s="139" t="s">
        <v>184</v>
      </c>
      <c r="T95" s="90"/>
      <c r="U95" s="43" t="s">
        <v>87</v>
      </c>
      <c r="V95" s="91">
        <v>37750000</v>
      </c>
      <c r="W95" s="6"/>
    </row>
    <row r="96" spans="2:24" s="17" customFormat="1">
      <c r="B96" s="3"/>
      <c r="C96" s="3"/>
      <c r="D96" s="3"/>
      <c r="E96" s="3"/>
      <c r="F96" s="4"/>
      <c r="G96" s="4"/>
      <c r="H96" s="148"/>
      <c r="I96" s="62"/>
      <c r="J96" s="273"/>
      <c r="K96" s="275"/>
      <c r="L96" s="60">
        <v>23</v>
      </c>
      <c r="M96" s="272" t="s">
        <v>43</v>
      </c>
      <c r="N96" s="274" t="s">
        <v>52</v>
      </c>
      <c r="O96" s="119">
        <v>900</v>
      </c>
      <c r="P96" s="111" t="s">
        <v>88</v>
      </c>
      <c r="Q96" s="28" t="s">
        <v>84</v>
      </c>
      <c r="R96" s="129"/>
      <c r="S96" s="140"/>
      <c r="T96" s="88">
        <v>4745949000</v>
      </c>
      <c r="U96" s="44" t="s">
        <v>84</v>
      </c>
      <c r="V96" s="89">
        <v>62987250</v>
      </c>
      <c r="W96" s="6"/>
      <c r="X96" s="24"/>
    </row>
    <row r="97" spans="2:28" s="17" customFormat="1">
      <c r="B97" s="3"/>
      <c r="C97" s="3"/>
      <c r="D97" s="3"/>
      <c r="E97" s="3"/>
      <c r="F97" s="4"/>
      <c r="G97" s="4"/>
      <c r="H97" s="148"/>
      <c r="I97" s="62"/>
      <c r="J97" s="273"/>
      <c r="K97" s="275"/>
      <c r="L97" s="62"/>
      <c r="M97" s="273"/>
      <c r="N97" s="275"/>
      <c r="O97" s="70"/>
      <c r="P97" s="109"/>
      <c r="Q97" s="21" t="s">
        <v>85</v>
      </c>
      <c r="R97" s="130">
        <v>300</v>
      </c>
      <c r="S97" s="69" t="s">
        <v>88</v>
      </c>
      <c r="T97" s="86"/>
      <c r="U97" s="42" t="s">
        <v>85</v>
      </c>
      <c r="V97" s="87">
        <v>1411187250</v>
      </c>
      <c r="W97" s="6"/>
      <c r="X97" s="24"/>
    </row>
    <row r="98" spans="2:28" s="17" customFormat="1">
      <c r="B98" s="3"/>
      <c r="C98" s="3"/>
      <c r="D98" s="3"/>
      <c r="E98" s="3"/>
      <c r="F98" s="4"/>
      <c r="G98" s="4"/>
      <c r="H98" s="148"/>
      <c r="I98" s="62"/>
      <c r="J98" s="273"/>
      <c r="K98" s="275"/>
      <c r="L98" s="62"/>
      <c r="M98" s="273"/>
      <c r="N98" s="275"/>
      <c r="O98" s="70"/>
      <c r="P98" s="109"/>
      <c r="Q98" s="21" t="s">
        <v>86</v>
      </c>
      <c r="R98" s="130">
        <v>500</v>
      </c>
      <c r="S98" s="69" t="s">
        <v>88</v>
      </c>
      <c r="T98" s="86"/>
      <c r="U98" s="42" t="s">
        <v>86</v>
      </c>
      <c r="V98" s="87">
        <v>2984087250</v>
      </c>
      <c r="W98" s="6"/>
    </row>
    <row r="99" spans="2:28" s="17" customFormat="1">
      <c r="B99" s="3"/>
      <c r="C99" s="3"/>
      <c r="D99" s="3"/>
      <c r="E99" s="3"/>
      <c r="F99" s="4"/>
      <c r="G99" s="4"/>
      <c r="H99" s="148"/>
      <c r="I99" s="62"/>
      <c r="J99" s="273"/>
      <c r="K99" s="275"/>
      <c r="L99" s="63"/>
      <c r="M99" s="276"/>
      <c r="N99" s="277"/>
      <c r="O99" s="72"/>
      <c r="P99" s="110"/>
      <c r="Q99" s="26" t="s">
        <v>87</v>
      </c>
      <c r="R99" s="131">
        <v>100</v>
      </c>
      <c r="S99" s="139" t="s">
        <v>88</v>
      </c>
      <c r="T99" s="90"/>
      <c r="U99" s="43" t="s">
        <v>87</v>
      </c>
      <c r="V99" s="91">
        <v>287687250</v>
      </c>
      <c r="W99" s="6"/>
    </row>
    <row r="100" spans="2:28" s="17" customFormat="1">
      <c r="B100" s="3"/>
      <c r="C100" s="3"/>
      <c r="D100" s="3"/>
      <c r="E100" s="3"/>
      <c r="F100" s="4"/>
      <c r="G100" s="4"/>
      <c r="H100" s="148"/>
      <c r="I100" s="62"/>
      <c r="J100" s="61"/>
      <c r="K100" s="58"/>
      <c r="L100" s="60">
        <v>24</v>
      </c>
      <c r="M100" s="272" t="s">
        <v>44</v>
      </c>
      <c r="N100" s="274" t="s">
        <v>52</v>
      </c>
      <c r="O100" s="119">
        <v>20</v>
      </c>
      <c r="P100" s="111" t="s">
        <v>88</v>
      </c>
      <c r="Q100" s="28" t="s">
        <v>84</v>
      </c>
      <c r="R100" s="129"/>
      <c r="S100" s="140"/>
      <c r="T100" s="88">
        <v>468000000</v>
      </c>
      <c r="U100" s="44" t="s">
        <v>84</v>
      </c>
      <c r="V100" s="89">
        <v>19500000</v>
      </c>
      <c r="W100" s="6"/>
      <c r="X100" s="24"/>
      <c r="Z100" s="24" t="e">
        <f>SUM(T100,T104,#REF!)</f>
        <v>#REF!</v>
      </c>
    </row>
    <row r="101" spans="2:28" s="17" customFormat="1">
      <c r="B101" s="3"/>
      <c r="C101" s="3"/>
      <c r="D101" s="3"/>
      <c r="E101" s="3"/>
      <c r="F101" s="4"/>
      <c r="G101" s="4"/>
      <c r="H101" s="148"/>
      <c r="I101" s="62"/>
      <c r="J101" s="61"/>
      <c r="K101" s="58"/>
      <c r="L101" s="62"/>
      <c r="M101" s="273"/>
      <c r="N101" s="275"/>
      <c r="O101" s="70"/>
      <c r="P101" s="109"/>
      <c r="Q101" s="21" t="s">
        <v>85</v>
      </c>
      <c r="R101" s="130">
        <v>10</v>
      </c>
      <c r="S101" s="69" t="s">
        <v>88</v>
      </c>
      <c r="T101" s="86"/>
      <c r="U101" s="42" t="s">
        <v>85</v>
      </c>
      <c r="V101" s="87">
        <v>136500000</v>
      </c>
      <c r="W101" s="6"/>
    </row>
    <row r="102" spans="2:28" s="17" customFormat="1">
      <c r="B102" s="3"/>
      <c r="C102" s="3"/>
      <c r="D102" s="3"/>
      <c r="E102" s="3"/>
      <c r="F102" s="4"/>
      <c r="G102" s="4"/>
      <c r="H102" s="148"/>
      <c r="I102" s="62"/>
      <c r="J102" s="61"/>
      <c r="K102" s="58"/>
      <c r="L102" s="62"/>
      <c r="M102" s="273"/>
      <c r="N102" s="275"/>
      <c r="O102" s="70"/>
      <c r="P102" s="109"/>
      <c r="Q102" s="21" t="s">
        <v>86</v>
      </c>
      <c r="R102" s="130">
        <v>10</v>
      </c>
      <c r="S102" s="69" t="s">
        <v>88</v>
      </c>
      <c r="T102" s="86"/>
      <c r="U102" s="42" t="s">
        <v>86</v>
      </c>
      <c r="V102" s="87">
        <v>292500000</v>
      </c>
      <c r="W102" s="6"/>
    </row>
    <row r="103" spans="2:28" s="17" customFormat="1">
      <c r="B103" s="3"/>
      <c r="C103" s="3"/>
      <c r="D103" s="3"/>
      <c r="E103" s="3"/>
      <c r="F103" s="4"/>
      <c r="G103" s="4"/>
      <c r="H103" s="148"/>
      <c r="I103" s="62"/>
      <c r="J103" s="61"/>
      <c r="K103" s="58"/>
      <c r="L103" s="63"/>
      <c r="M103" s="276"/>
      <c r="N103" s="277"/>
      <c r="O103" s="72"/>
      <c r="P103" s="110"/>
      <c r="Q103" s="26" t="s">
        <v>87</v>
      </c>
      <c r="R103" s="131"/>
      <c r="S103" s="139"/>
      <c r="T103" s="90"/>
      <c r="U103" s="43" t="s">
        <v>87</v>
      </c>
      <c r="V103" s="91">
        <v>19500000</v>
      </c>
      <c r="W103" s="6"/>
    </row>
    <row r="104" spans="2:28" s="17" customFormat="1">
      <c r="B104" s="3"/>
      <c r="C104" s="3"/>
      <c r="D104" s="3"/>
      <c r="E104" s="3"/>
      <c r="F104" s="4"/>
      <c r="G104" s="4"/>
      <c r="H104" s="148"/>
      <c r="I104" s="62"/>
      <c r="J104" s="61"/>
      <c r="K104" s="58"/>
      <c r="L104" s="60">
        <v>25</v>
      </c>
      <c r="M104" s="272" t="s">
        <v>45</v>
      </c>
      <c r="N104" s="274" t="s">
        <v>52</v>
      </c>
      <c r="O104" s="119">
        <v>450</v>
      </c>
      <c r="P104" s="111" t="s">
        <v>88</v>
      </c>
      <c r="Q104" s="28" t="s">
        <v>84</v>
      </c>
      <c r="R104" s="129"/>
      <c r="S104" s="140"/>
      <c r="T104" s="88">
        <v>2351981000</v>
      </c>
      <c r="U104" s="44" t="s">
        <v>84</v>
      </c>
      <c r="V104" s="89">
        <v>54245250</v>
      </c>
      <c r="W104" s="6"/>
      <c r="X104" s="24"/>
    </row>
    <row r="105" spans="2:28" s="17" customFormat="1">
      <c r="B105" s="3"/>
      <c r="C105" s="3"/>
      <c r="D105" s="3"/>
      <c r="E105" s="3"/>
      <c r="F105" s="4"/>
      <c r="G105" s="4"/>
      <c r="H105" s="148"/>
      <c r="I105" s="62"/>
      <c r="J105" s="61"/>
      <c r="K105" s="58"/>
      <c r="L105" s="62"/>
      <c r="M105" s="273"/>
      <c r="N105" s="275"/>
      <c r="O105" s="70"/>
      <c r="P105" s="109"/>
      <c r="Q105" s="21" t="s">
        <v>85</v>
      </c>
      <c r="R105" s="130">
        <v>200</v>
      </c>
      <c r="S105" s="69" t="s">
        <v>88</v>
      </c>
      <c r="T105" s="86"/>
      <c r="U105" s="42" t="s">
        <v>85</v>
      </c>
      <c r="V105" s="87">
        <v>694745250</v>
      </c>
      <c r="W105" s="6"/>
    </row>
    <row r="106" spans="2:28" s="17" customFormat="1">
      <c r="B106" s="3"/>
      <c r="C106" s="3"/>
      <c r="D106" s="3"/>
      <c r="E106" s="3"/>
      <c r="F106" s="4"/>
      <c r="G106" s="4"/>
      <c r="H106" s="148"/>
      <c r="I106" s="62"/>
      <c r="J106" s="61"/>
      <c r="K106" s="58"/>
      <c r="L106" s="62"/>
      <c r="M106" s="273"/>
      <c r="N106" s="275"/>
      <c r="O106" s="70"/>
      <c r="P106" s="109"/>
      <c r="Q106" s="21" t="s">
        <v>86</v>
      </c>
      <c r="R106" s="130">
        <v>250</v>
      </c>
      <c r="S106" s="69" t="s">
        <v>88</v>
      </c>
      <c r="T106" s="86"/>
      <c r="U106" s="42" t="s">
        <v>86</v>
      </c>
      <c r="V106" s="87">
        <v>1586240500</v>
      </c>
      <c r="W106" s="6"/>
    </row>
    <row r="107" spans="2:28" s="17" customFormat="1">
      <c r="B107" s="3"/>
      <c r="C107" s="3"/>
      <c r="D107" s="3"/>
      <c r="E107" s="3"/>
      <c r="F107" s="4"/>
      <c r="G107" s="4"/>
      <c r="H107" s="148"/>
      <c r="I107" s="62"/>
      <c r="J107" s="61"/>
      <c r="K107" s="58"/>
      <c r="L107" s="63"/>
      <c r="M107" s="276"/>
      <c r="N107" s="277"/>
      <c r="O107" s="72"/>
      <c r="P107" s="110"/>
      <c r="Q107" s="26" t="s">
        <v>87</v>
      </c>
      <c r="R107" s="131"/>
      <c r="S107" s="139"/>
      <c r="T107" s="90"/>
      <c r="U107" s="43" t="s">
        <v>87</v>
      </c>
      <c r="V107" s="91">
        <v>16750000</v>
      </c>
      <c r="W107" s="6"/>
    </row>
    <row r="108" spans="2:28" s="17" customFormat="1">
      <c r="B108" s="3"/>
      <c r="C108" s="3"/>
      <c r="D108" s="3"/>
      <c r="E108" s="3"/>
      <c r="F108" s="4"/>
      <c r="G108" s="4"/>
      <c r="H108" s="148"/>
      <c r="I108" s="62"/>
      <c r="J108" s="61"/>
      <c r="K108" s="58"/>
      <c r="L108" s="60">
        <v>26</v>
      </c>
      <c r="M108" s="272" t="s">
        <v>114</v>
      </c>
      <c r="N108" s="274" t="s">
        <v>115</v>
      </c>
      <c r="O108" s="119">
        <v>200</v>
      </c>
      <c r="P108" s="111" t="s">
        <v>88</v>
      </c>
      <c r="Q108" s="28" t="s">
        <v>84</v>
      </c>
      <c r="R108" s="129"/>
      <c r="S108" s="140"/>
      <c r="T108" s="88">
        <v>1228000000</v>
      </c>
      <c r="U108" s="44" t="s">
        <v>84</v>
      </c>
      <c r="V108" s="89">
        <v>20250000</v>
      </c>
      <c r="W108" s="6"/>
      <c r="X108" s="24"/>
      <c r="AA108" s="17">
        <f>660+120+1000+650</f>
        <v>2430</v>
      </c>
      <c r="AB108" s="17" t="s">
        <v>88</v>
      </c>
    </row>
    <row r="109" spans="2:28" s="17" customFormat="1">
      <c r="B109" s="3"/>
      <c r="C109" s="3"/>
      <c r="D109" s="3"/>
      <c r="E109" s="3"/>
      <c r="F109" s="4"/>
      <c r="G109" s="4"/>
      <c r="H109" s="148"/>
      <c r="I109" s="62"/>
      <c r="J109" s="61"/>
      <c r="K109" s="58"/>
      <c r="L109" s="62"/>
      <c r="M109" s="273"/>
      <c r="N109" s="275"/>
      <c r="O109" s="70"/>
      <c r="P109" s="109"/>
      <c r="Q109" s="21" t="s">
        <v>85</v>
      </c>
      <c r="R109" s="130">
        <v>100</v>
      </c>
      <c r="S109" s="69" t="s">
        <v>88</v>
      </c>
      <c r="T109" s="86"/>
      <c r="U109" s="42" t="s">
        <v>85</v>
      </c>
      <c r="V109" s="87">
        <v>364250000</v>
      </c>
      <c r="W109" s="6"/>
    </row>
    <row r="110" spans="2:28" s="17" customFormat="1">
      <c r="B110" s="3"/>
      <c r="C110" s="3"/>
      <c r="D110" s="3"/>
      <c r="E110" s="3"/>
      <c r="F110" s="4"/>
      <c r="G110" s="4"/>
      <c r="H110" s="148"/>
      <c r="I110" s="62"/>
      <c r="J110" s="61"/>
      <c r="K110" s="58"/>
      <c r="L110" s="62"/>
      <c r="M110" s="273"/>
      <c r="N110" s="275"/>
      <c r="O110" s="70"/>
      <c r="P110" s="109"/>
      <c r="Q110" s="21" t="s">
        <v>86</v>
      </c>
      <c r="R110" s="130">
        <v>100</v>
      </c>
      <c r="S110" s="69" t="s">
        <v>88</v>
      </c>
      <c r="T110" s="86"/>
      <c r="U110" s="42" t="s">
        <v>86</v>
      </c>
      <c r="V110" s="87">
        <v>824250000</v>
      </c>
      <c r="W110" s="6"/>
    </row>
    <row r="111" spans="2:28" s="17" customFormat="1">
      <c r="B111" s="3"/>
      <c r="C111" s="3"/>
      <c r="D111" s="3"/>
      <c r="E111" s="3"/>
      <c r="F111" s="4"/>
      <c r="G111" s="4"/>
      <c r="H111" s="148"/>
      <c r="I111" s="63"/>
      <c r="J111" s="61"/>
      <c r="K111" s="58"/>
      <c r="L111" s="63"/>
      <c r="M111" s="276"/>
      <c r="N111" s="277"/>
      <c r="O111" s="72"/>
      <c r="P111" s="110"/>
      <c r="Q111" s="26" t="s">
        <v>87</v>
      </c>
      <c r="R111" s="131"/>
      <c r="S111" s="139"/>
      <c r="T111" s="90"/>
      <c r="U111" s="43" t="s">
        <v>87</v>
      </c>
      <c r="V111" s="91">
        <v>19250000</v>
      </c>
      <c r="W111" s="6"/>
    </row>
    <row r="112" spans="2:28" s="17" customFormat="1">
      <c r="B112" s="187"/>
      <c r="C112" s="187"/>
      <c r="D112" s="187"/>
      <c r="E112" s="187"/>
      <c r="F112" s="40"/>
      <c r="G112" s="40"/>
      <c r="H112" s="186"/>
      <c r="I112" s="62">
        <v>8</v>
      </c>
      <c r="J112" s="272" t="s">
        <v>53</v>
      </c>
      <c r="K112" s="274" t="s">
        <v>59</v>
      </c>
      <c r="L112" s="62">
        <v>27</v>
      </c>
      <c r="M112" s="272" t="s">
        <v>54</v>
      </c>
      <c r="N112" s="274" t="s">
        <v>55</v>
      </c>
      <c r="O112" s="120">
        <f>250/1000</f>
        <v>0.25</v>
      </c>
      <c r="P112" s="109" t="s">
        <v>179</v>
      </c>
      <c r="Q112" s="28" t="s">
        <v>84</v>
      </c>
      <c r="R112" s="130"/>
      <c r="S112" s="69"/>
      <c r="T112" s="86">
        <v>762500000</v>
      </c>
      <c r="U112" s="44" t="s">
        <v>84</v>
      </c>
      <c r="V112" s="87">
        <v>190625000</v>
      </c>
      <c r="W112" s="6"/>
      <c r="X112" s="24"/>
    </row>
    <row r="113" spans="2:25" s="17" customFormat="1">
      <c r="B113" s="187"/>
      <c r="C113" s="187"/>
      <c r="D113" s="187"/>
      <c r="E113" s="187"/>
      <c r="F113" s="40"/>
      <c r="G113" s="40"/>
      <c r="H113" s="186"/>
      <c r="I113" s="62"/>
      <c r="J113" s="273"/>
      <c r="K113" s="275"/>
      <c r="L113" s="62"/>
      <c r="M113" s="273"/>
      <c r="N113" s="275"/>
      <c r="O113" s="70"/>
      <c r="P113" s="109"/>
      <c r="Q113" s="21" t="s">
        <v>85</v>
      </c>
      <c r="R113" s="130"/>
      <c r="S113" s="69"/>
      <c r="T113" s="86"/>
      <c r="U113" s="42" t="s">
        <v>85</v>
      </c>
      <c r="V113" s="87">
        <v>190625000</v>
      </c>
      <c r="W113" s="6"/>
    </row>
    <row r="114" spans="2:25" s="17" customFormat="1">
      <c r="B114" s="187"/>
      <c r="C114" s="187"/>
      <c r="D114" s="187"/>
      <c r="E114" s="187"/>
      <c r="F114" s="40"/>
      <c r="G114" s="40"/>
      <c r="H114" s="186"/>
      <c r="I114" s="62"/>
      <c r="J114" s="273"/>
      <c r="K114" s="275"/>
      <c r="L114" s="62"/>
      <c r="M114" s="273"/>
      <c r="N114" s="275"/>
      <c r="O114" s="70"/>
      <c r="P114" s="109"/>
      <c r="Q114" s="21" t="s">
        <v>86</v>
      </c>
      <c r="R114" s="130">
        <v>0.25</v>
      </c>
      <c r="S114" s="69" t="s">
        <v>179</v>
      </c>
      <c r="T114" s="86"/>
      <c r="U114" s="42" t="s">
        <v>86</v>
      </c>
      <c r="V114" s="87">
        <v>248125000</v>
      </c>
      <c r="W114" s="6"/>
    </row>
    <row r="115" spans="2:25" s="17" customFormat="1" ht="32.25" customHeight="1">
      <c r="B115" s="51"/>
      <c r="C115" s="51"/>
      <c r="D115" s="51"/>
      <c r="E115" s="51"/>
      <c r="F115" s="41"/>
      <c r="G115" s="41"/>
      <c r="H115" s="149"/>
      <c r="I115" s="63"/>
      <c r="J115" s="276"/>
      <c r="K115" s="277"/>
      <c r="L115" s="63"/>
      <c r="M115" s="276"/>
      <c r="N115" s="277"/>
      <c r="O115" s="72"/>
      <c r="P115" s="110"/>
      <c r="Q115" s="26" t="s">
        <v>87</v>
      </c>
      <c r="R115" s="131"/>
      <c r="S115" s="139"/>
      <c r="T115" s="90"/>
      <c r="U115" s="43" t="s">
        <v>87</v>
      </c>
      <c r="V115" s="91">
        <v>133125000</v>
      </c>
      <c r="W115" s="6"/>
    </row>
    <row r="116" spans="2:25" s="17" customFormat="1" ht="14.25" customHeight="1">
      <c r="B116" s="55">
        <v>4</v>
      </c>
      <c r="C116" s="240" t="s">
        <v>96</v>
      </c>
      <c r="D116" s="240" t="s">
        <v>97</v>
      </c>
      <c r="E116" s="147">
        <v>0.625</v>
      </c>
      <c r="F116" s="240" t="s">
        <v>14</v>
      </c>
      <c r="G116" s="240" t="s">
        <v>16</v>
      </c>
      <c r="H116" s="185" t="s">
        <v>202</v>
      </c>
      <c r="I116" s="60">
        <v>9</v>
      </c>
      <c r="J116" s="272" t="s">
        <v>57</v>
      </c>
      <c r="K116" s="274" t="s">
        <v>58</v>
      </c>
      <c r="L116" s="60">
        <v>28</v>
      </c>
      <c r="M116" s="272" t="s">
        <v>62</v>
      </c>
      <c r="N116" s="274" t="s">
        <v>116</v>
      </c>
      <c r="O116" s="71">
        <v>1</v>
      </c>
      <c r="P116" s="111" t="s">
        <v>181</v>
      </c>
      <c r="Q116" s="28" t="s">
        <v>84</v>
      </c>
      <c r="R116" s="129"/>
      <c r="S116" s="140"/>
      <c r="T116" s="88">
        <v>1340000000</v>
      </c>
      <c r="U116" s="44" t="s">
        <v>84</v>
      </c>
      <c r="V116" s="89">
        <v>10000000</v>
      </c>
      <c r="W116" s="6"/>
      <c r="X116" s="24"/>
    </row>
    <row r="117" spans="2:25" s="17" customFormat="1">
      <c r="B117" s="187"/>
      <c r="C117" s="241"/>
      <c r="D117" s="241"/>
      <c r="E117" s="187"/>
      <c r="F117" s="241"/>
      <c r="G117" s="241"/>
      <c r="H117" s="186"/>
      <c r="I117" s="62"/>
      <c r="J117" s="273"/>
      <c r="K117" s="275"/>
      <c r="L117" s="62"/>
      <c r="M117" s="273"/>
      <c r="N117" s="275"/>
      <c r="O117" s="70"/>
      <c r="P117" s="109"/>
      <c r="Q117" s="21" t="s">
        <v>85</v>
      </c>
      <c r="R117" s="130"/>
      <c r="S117" s="69"/>
      <c r="T117" s="86"/>
      <c r="U117" s="42" t="s">
        <v>85</v>
      </c>
      <c r="V117" s="87">
        <v>472500000</v>
      </c>
      <c r="W117" s="6"/>
    </row>
    <row r="118" spans="2:25" s="17" customFormat="1">
      <c r="B118" s="187"/>
      <c r="C118" s="241"/>
      <c r="D118" s="241"/>
      <c r="E118" s="187"/>
      <c r="F118" s="241"/>
      <c r="G118" s="241"/>
      <c r="H118" s="186"/>
      <c r="I118" s="62"/>
      <c r="J118" s="273"/>
      <c r="K118" s="275"/>
      <c r="L118" s="62"/>
      <c r="M118" s="273"/>
      <c r="N118" s="275"/>
      <c r="O118" s="70"/>
      <c r="P118" s="109"/>
      <c r="Q118" s="21" t="s">
        <v>86</v>
      </c>
      <c r="R118" s="130">
        <v>1</v>
      </c>
      <c r="S118" s="69" t="s">
        <v>181</v>
      </c>
      <c r="T118" s="86"/>
      <c r="U118" s="42" t="s">
        <v>86</v>
      </c>
      <c r="V118" s="87">
        <v>847500000</v>
      </c>
      <c r="W118" s="6"/>
    </row>
    <row r="119" spans="2:25" s="17" customFormat="1">
      <c r="B119" s="187"/>
      <c r="C119" s="241"/>
      <c r="D119" s="241"/>
      <c r="E119" s="187"/>
      <c r="F119" s="241"/>
      <c r="G119" s="241"/>
      <c r="H119" s="186"/>
      <c r="I119" s="62"/>
      <c r="J119" s="273"/>
      <c r="K119" s="275"/>
      <c r="L119" s="63"/>
      <c r="M119" s="276"/>
      <c r="N119" s="277"/>
      <c r="O119" s="72"/>
      <c r="P119" s="110"/>
      <c r="Q119" s="26" t="s">
        <v>87</v>
      </c>
      <c r="R119" s="131"/>
      <c r="S119" s="139"/>
      <c r="T119" s="90"/>
      <c r="U119" s="43" t="s">
        <v>87</v>
      </c>
      <c r="V119" s="91">
        <v>10000000</v>
      </c>
      <c r="W119" s="6"/>
    </row>
    <row r="120" spans="2:25" s="17" customFormat="1">
      <c r="B120" s="187"/>
      <c r="C120" s="241"/>
      <c r="D120" s="241"/>
      <c r="E120" s="187"/>
      <c r="F120" s="241"/>
      <c r="G120" s="241"/>
      <c r="H120" s="186"/>
      <c r="I120" s="62"/>
      <c r="J120" s="273"/>
      <c r="K120" s="275"/>
      <c r="L120" s="60">
        <v>29</v>
      </c>
      <c r="M120" s="272" t="s">
        <v>63</v>
      </c>
      <c r="N120" s="274" t="s">
        <v>193</v>
      </c>
      <c r="O120" s="71">
        <v>1</v>
      </c>
      <c r="P120" s="111" t="s">
        <v>181</v>
      </c>
      <c r="Q120" s="28" t="s">
        <v>84</v>
      </c>
      <c r="R120" s="129"/>
      <c r="S120" s="140"/>
      <c r="T120" s="88">
        <v>4173000000</v>
      </c>
      <c r="U120" s="44" t="s">
        <v>84</v>
      </c>
      <c r="V120" s="89">
        <v>12700000</v>
      </c>
      <c r="W120" s="6"/>
      <c r="X120" s="24"/>
    </row>
    <row r="121" spans="2:25" s="17" customFormat="1">
      <c r="B121" s="187"/>
      <c r="C121" s="241"/>
      <c r="D121" s="241"/>
      <c r="E121" s="187"/>
      <c r="F121" s="241"/>
      <c r="G121" s="241"/>
      <c r="H121" s="186"/>
      <c r="I121" s="62"/>
      <c r="J121" s="273"/>
      <c r="K121" s="275"/>
      <c r="L121" s="62"/>
      <c r="M121" s="273"/>
      <c r="N121" s="275"/>
      <c r="O121" s="70"/>
      <c r="P121" s="109"/>
      <c r="Q121" s="21" t="s">
        <v>85</v>
      </c>
      <c r="R121" s="130"/>
      <c r="S121" s="69"/>
      <c r="T121" s="86"/>
      <c r="U121" s="42" t="s">
        <v>85</v>
      </c>
      <c r="V121" s="87">
        <v>1212700000</v>
      </c>
      <c r="W121" s="6"/>
    </row>
    <row r="122" spans="2:25" s="17" customFormat="1">
      <c r="B122" s="187"/>
      <c r="C122" s="241"/>
      <c r="D122" s="241"/>
      <c r="E122" s="187"/>
      <c r="F122" s="241"/>
      <c r="G122" s="241"/>
      <c r="H122" s="186"/>
      <c r="I122" s="62"/>
      <c r="J122" s="273"/>
      <c r="K122" s="275"/>
      <c r="L122" s="62"/>
      <c r="M122" s="273"/>
      <c r="N122" s="275"/>
      <c r="O122" s="70"/>
      <c r="P122" s="109"/>
      <c r="Q122" s="21" t="s">
        <v>86</v>
      </c>
      <c r="R122" s="130">
        <v>1</v>
      </c>
      <c r="S122" s="69" t="s">
        <v>181</v>
      </c>
      <c r="T122" s="86"/>
      <c r="U122" s="42" t="s">
        <v>86</v>
      </c>
      <c r="V122" s="87">
        <v>2939100000</v>
      </c>
      <c r="W122" s="6"/>
      <c r="Y122" s="17">
        <f>5/8*100</f>
        <v>62.5</v>
      </c>
    </row>
    <row r="123" spans="2:25" s="17" customFormat="1">
      <c r="B123" s="187"/>
      <c r="C123" s="241"/>
      <c r="D123" s="187"/>
      <c r="E123" s="187"/>
      <c r="F123" s="241"/>
      <c r="G123" s="241"/>
      <c r="H123" s="186"/>
      <c r="I123" s="63"/>
      <c r="J123" s="276"/>
      <c r="K123" s="277"/>
      <c r="L123" s="63"/>
      <c r="M123" s="273"/>
      <c r="N123" s="275"/>
      <c r="O123" s="72"/>
      <c r="P123" s="110"/>
      <c r="Q123" s="26" t="s">
        <v>87</v>
      </c>
      <c r="R123" s="131"/>
      <c r="S123" s="139"/>
      <c r="T123" s="90"/>
      <c r="U123" s="43" t="s">
        <v>87</v>
      </c>
      <c r="V123" s="91">
        <v>8500000</v>
      </c>
      <c r="W123" s="6"/>
    </row>
    <row r="124" spans="2:25" s="17" customFormat="1" ht="14.25" customHeight="1">
      <c r="B124" s="187"/>
      <c r="C124" s="241"/>
      <c r="D124" s="187"/>
      <c r="E124" s="187"/>
      <c r="F124" s="241"/>
      <c r="G124" s="241"/>
      <c r="H124" s="58"/>
      <c r="I124" s="62">
        <v>10</v>
      </c>
      <c r="J124" s="273" t="s">
        <v>64</v>
      </c>
      <c r="K124" s="275" t="s">
        <v>73</v>
      </c>
      <c r="L124" s="62">
        <v>30</v>
      </c>
      <c r="M124" s="272" t="s">
        <v>117</v>
      </c>
      <c r="N124" s="274" t="s">
        <v>118</v>
      </c>
      <c r="O124" s="71">
        <v>2</v>
      </c>
      <c r="P124" s="111" t="s">
        <v>192</v>
      </c>
      <c r="Q124" s="28" t="s">
        <v>84</v>
      </c>
      <c r="R124" s="129"/>
      <c r="S124" s="140"/>
      <c r="T124" s="88">
        <v>1153100000</v>
      </c>
      <c r="U124" s="44" t="s">
        <v>84</v>
      </c>
      <c r="V124" s="89">
        <v>36375000</v>
      </c>
      <c r="W124" s="16"/>
      <c r="X124" s="24"/>
    </row>
    <row r="125" spans="2:25" s="17" customFormat="1">
      <c r="B125" s="187"/>
      <c r="C125" s="241"/>
      <c r="D125" s="187"/>
      <c r="E125" s="187"/>
      <c r="F125" s="241"/>
      <c r="G125" s="241"/>
      <c r="H125" s="58"/>
      <c r="I125" s="62"/>
      <c r="J125" s="273"/>
      <c r="K125" s="275"/>
      <c r="L125" s="62"/>
      <c r="M125" s="273"/>
      <c r="N125" s="275"/>
      <c r="O125" s="70"/>
      <c r="P125" s="109"/>
      <c r="Q125" s="21" t="s">
        <v>85</v>
      </c>
      <c r="R125" s="130">
        <v>1</v>
      </c>
      <c r="S125" s="69" t="s">
        <v>192</v>
      </c>
      <c r="T125" s="86"/>
      <c r="U125" s="42" t="s">
        <v>85</v>
      </c>
      <c r="V125" s="87">
        <v>1043975000</v>
      </c>
      <c r="W125" s="16"/>
    </row>
    <row r="126" spans="2:25" s="17" customFormat="1">
      <c r="B126" s="187"/>
      <c r="C126" s="187"/>
      <c r="D126" s="187"/>
      <c r="E126" s="187"/>
      <c r="F126" s="40"/>
      <c r="G126" s="40"/>
      <c r="H126" s="58"/>
      <c r="I126" s="62"/>
      <c r="J126" s="273"/>
      <c r="K126" s="275"/>
      <c r="L126" s="62"/>
      <c r="M126" s="273"/>
      <c r="N126" s="275"/>
      <c r="O126" s="70"/>
      <c r="P126" s="109"/>
      <c r="Q126" s="21" t="s">
        <v>86</v>
      </c>
      <c r="R126" s="130">
        <v>1</v>
      </c>
      <c r="S126" s="69" t="s">
        <v>192</v>
      </c>
      <c r="T126" s="86"/>
      <c r="U126" s="42" t="s">
        <v>86</v>
      </c>
      <c r="V126" s="87">
        <v>56375000</v>
      </c>
      <c r="W126" s="16"/>
    </row>
    <row r="127" spans="2:25" s="17" customFormat="1">
      <c r="B127" s="187"/>
      <c r="C127" s="187"/>
      <c r="D127" s="187"/>
      <c r="E127" s="187"/>
      <c r="F127" s="40"/>
      <c r="G127" s="40"/>
      <c r="H127" s="58"/>
      <c r="I127" s="62"/>
      <c r="J127" s="273"/>
      <c r="K127" s="275"/>
      <c r="L127" s="63"/>
      <c r="M127" s="276"/>
      <c r="N127" s="277"/>
      <c r="O127" s="72"/>
      <c r="P127" s="110"/>
      <c r="Q127" s="26" t="s">
        <v>87</v>
      </c>
      <c r="R127" s="131"/>
      <c r="S127" s="139"/>
      <c r="T127" s="90"/>
      <c r="U127" s="43" t="s">
        <v>87</v>
      </c>
      <c r="V127" s="91">
        <v>16375000</v>
      </c>
      <c r="W127" s="16"/>
    </row>
    <row r="128" spans="2:25" s="17" customFormat="1">
      <c r="B128" s="40"/>
      <c r="C128" s="40"/>
      <c r="D128" s="40"/>
      <c r="E128" s="40"/>
      <c r="F128" s="32"/>
      <c r="G128" s="40"/>
      <c r="H128" s="174"/>
      <c r="I128" s="62"/>
      <c r="J128" s="61"/>
      <c r="K128" s="58"/>
      <c r="L128" s="62">
        <v>33</v>
      </c>
      <c r="M128" s="273" t="s">
        <v>119</v>
      </c>
      <c r="N128" s="275" t="s">
        <v>120</v>
      </c>
      <c r="O128" s="70">
        <v>1</v>
      </c>
      <c r="P128" s="109" t="s">
        <v>192</v>
      </c>
      <c r="Q128" s="21" t="s">
        <v>84</v>
      </c>
      <c r="R128" s="130"/>
      <c r="S128" s="69"/>
      <c r="T128" s="86">
        <v>281000000</v>
      </c>
      <c r="U128" s="42" t="s">
        <v>84</v>
      </c>
      <c r="V128" s="87">
        <v>41125000</v>
      </c>
      <c r="W128" s="16"/>
      <c r="X128" s="24"/>
    </row>
    <row r="129" spans="1:24" s="17" customFormat="1">
      <c r="B129" s="40"/>
      <c r="C129" s="40"/>
      <c r="D129" s="40"/>
      <c r="E129" s="40"/>
      <c r="F129" s="32"/>
      <c r="G129" s="40"/>
      <c r="H129" s="174"/>
      <c r="I129" s="62"/>
      <c r="J129" s="96"/>
      <c r="K129" s="58"/>
      <c r="L129" s="62"/>
      <c r="M129" s="273"/>
      <c r="N129" s="275"/>
      <c r="O129" s="70"/>
      <c r="P129" s="109"/>
      <c r="Q129" s="21" t="s">
        <v>85</v>
      </c>
      <c r="R129" s="130"/>
      <c r="S129" s="69"/>
      <c r="T129" s="86"/>
      <c r="U129" s="42" t="s">
        <v>85</v>
      </c>
      <c r="V129" s="87">
        <v>206750000</v>
      </c>
      <c r="W129" s="16"/>
    </row>
    <row r="130" spans="1:24" s="17" customFormat="1">
      <c r="B130" s="40"/>
      <c r="C130" s="40"/>
      <c r="D130" s="40"/>
      <c r="E130" s="40"/>
      <c r="F130" s="32"/>
      <c r="G130" s="40"/>
      <c r="H130" s="174"/>
      <c r="I130" s="62"/>
      <c r="J130" s="96"/>
      <c r="K130" s="58"/>
      <c r="L130" s="62"/>
      <c r="M130" s="273"/>
      <c r="N130" s="275"/>
      <c r="O130" s="70"/>
      <c r="P130" s="109"/>
      <c r="Q130" s="21" t="s">
        <v>86</v>
      </c>
      <c r="R130" s="130">
        <v>1</v>
      </c>
      <c r="S130" s="69" t="s">
        <v>192</v>
      </c>
      <c r="T130" s="86"/>
      <c r="U130" s="42" t="s">
        <v>86</v>
      </c>
      <c r="V130" s="87">
        <v>22000000</v>
      </c>
      <c r="W130" s="16"/>
    </row>
    <row r="131" spans="1:24" s="17" customFormat="1">
      <c r="A131" s="16"/>
      <c r="B131" s="40"/>
      <c r="C131" s="40"/>
      <c r="D131" s="40"/>
      <c r="E131" s="40"/>
      <c r="F131" s="32"/>
      <c r="G131" s="40"/>
      <c r="H131" s="174"/>
      <c r="I131" s="62"/>
      <c r="J131" s="96"/>
      <c r="K131" s="58"/>
      <c r="L131" s="63"/>
      <c r="M131" s="276"/>
      <c r="N131" s="277"/>
      <c r="O131" s="72"/>
      <c r="P131" s="110"/>
      <c r="Q131" s="26" t="s">
        <v>87</v>
      </c>
      <c r="R131" s="131"/>
      <c r="S131" s="139"/>
      <c r="T131" s="90"/>
      <c r="U131" s="43" t="s">
        <v>87</v>
      </c>
      <c r="V131" s="91">
        <v>11125000</v>
      </c>
      <c r="W131" s="16"/>
    </row>
    <row r="132" spans="1:24" s="17" customFormat="1">
      <c r="B132" s="40"/>
      <c r="C132" s="40"/>
      <c r="D132" s="40"/>
      <c r="E132" s="40"/>
      <c r="F132" s="32"/>
      <c r="G132" s="40"/>
      <c r="H132" s="174"/>
      <c r="I132" s="62"/>
      <c r="J132" s="96"/>
      <c r="K132" s="58"/>
      <c r="L132" s="60">
        <v>34</v>
      </c>
      <c r="M132" s="272" t="s">
        <v>121</v>
      </c>
      <c r="N132" s="274" t="s">
        <v>122</v>
      </c>
      <c r="O132" s="71">
        <v>1</v>
      </c>
      <c r="P132" s="111" t="s">
        <v>192</v>
      </c>
      <c r="Q132" s="28" t="s">
        <v>84</v>
      </c>
      <c r="R132" s="129"/>
      <c r="S132" s="140"/>
      <c r="T132" s="88">
        <v>812000000</v>
      </c>
      <c r="U132" s="44" t="s">
        <v>84</v>
      </c>
      <c r="V132" s="89">
        <v>14500000</v>
      </c>
      <c r="W132" s="16"/>
      <c r="X132" s="24"/>
    </row>
    <row r="133" spans="1:24" s="17" customFormat="1">
      <c r="B133" s="40"/>
      <c r="C133" s="40"/>
      <c r="D133" s="40"/>
      <c r="E133" s="40"/>
      <c r="F133" s="32"/>
      <c r="G133" s="40"/>
      <c r="H133" s="174"/>
      <c r="I133" s="62"/>
      <c r="J133" s="96"/>
      <c r="K133" s="58"/>
      <c r="L133" s="62"/>
      <c r="M133" s="273"/>
      <c r="N133" s="275"/>
      <c r="O133" s="70"/>
      <c r="P133" s="109"/>
      <c r="Q133" s="21" t="s">
        <v>85</v>
      </c>
      <c r="R133" s="130"/>
      <c r="S133" s="69"/>
      <c r="T133" s="86"/>
      <c r="U133" s="42" t="s">
        <v>85</v>
      </c>
      <c r="V133" s="87">
        <v>776000000</v>
      </c>
      <c r="W133" s="16"/>
    </row>
    <row r="134" spans="1:24" s="17" customFormat="1">
      <c r="B134" s="40"/>
      <c r="C134" s="40"/>
      <c r="D134" s="40"/>
      <c r="E134" s="40"/>
      <c r="F134" s="32"/>
      <c r="G134" s="40"/>
      <c r="H134" s="174"/>
      <c r="I134" s="62"/>
      <c r="J134" s="96"/>
      <c r="K134" s="58"/>
      <c r="L134" s="62"/>
      <c r="M134" s="273"/>
      <c r="N134" s="275"/>
      <c r="O134" s="70"/>
      <c r="P134" s="109"/>
      <c r="Q134" s="21" t="s">
        <v>86</v>
      </c>
      <c r="R134" s="130">
        <v>1</v>
      </c>
      <c r="S134" s="69" t="s">
        <v>192</v>
      </c>
      <c r="T134" s="86"/>
      <c r="U134" s="42" t="s">
        <v>86</v>
      </c>
      <c r="V134" s="87">
        <v>14500000</v>
      </c>
      <c r="W134" s="16"/>
    </row>
    <row r="135" spans="1:24" s="17" customFormat="1">
      <c r="B135" s="40"/>
      <c r="C135" s="40"/>
      <c r="D135" s="40"/>
      <c r="E135" s="40"/>
      <c r="F135" s="32"/>
      <c r="G135" s="40"/>
      <c r="H135" s="174"/>
      <c r="I135" s="62"/>
      <c r="J135" s="96"/>
      <c r="K135" s="58"/>
      <c r="L135" s="63"/>
      <c r="M135" s="276"/>
      <c r="N135" s="277"/>
      <c r="O135" s="72"/>
      <c r="P135" s="110"/>
      <c r="Q135" s="26" t="s">
        <v>87</v>
      </c>
      <c r="R135" s="131"/>
      <c r="S135" s="139"/>
      <c r="T135" s="90"/>
      <c r="U135" s="43" t="s">
        <v>87</v>
      </c>
      <c r="V135" s="91">
        <v>7000000</v>
      </c>
      <c r="W135" s="16"/>
    </row>
    <row r="136" spans="1:24" s="17" customFormat="1">
      <c r="B136" s="40"/>
      <c r="C136" s="40"/>
      <c r="D136" s="40"/>
      <c r="E136" s="40"/>
      <c r="F136" s="32"/>
      <c r="G136" s="40"/>
      <c r="H136" s="148"/>
      <c r="I136" s="62"/>
      <c r="J136" s="96"/>
      <c r="K136" s="58"/>
      <c r="L136" s="62">
        <v>35</v>
      </c>
      <c r="M136" s="273" t="s">
        <v>123</v>
      </c>
      <c r="N136" s="275" t="s">
        <v>124</v>
      </c>
      <c r="O136" s="70">
        <v>1</v>
      </c>
      <c r="P136" s="109" t="s">
        <v>192</v>
      </c>
      <c r="Q136" s="21" t="s">
        <v>84</v>
      </c>
      <c r="R136" s="130"/>
      <c r="S136" s="69"/>
      <c r="T136" s="86">
        <v>285500000</v>
      </c>
      <c r="U136" s="42" t="s">
        <v>84</v>
      </c>
      <c r="V136" s="87">
        <v>8125000</v>
      </c>
      <c r="W136" s="16"/>
      <c r="X136" s="24"/>
    </row>
    <row r="137" spans="1:24" s="17" customFormat="1">
      <c r="B137" s="40"/>
      <c r="C137" s="40"/>
      <c r="D137" s="40"/>
      <c r="E137" s="40"/>
      <c r="F137" s="32"/>
      <c r="G137" s="40"/>
      <c r="H137" s="148"/>
      <c r="I137" s="62"/>
      <c r="J137" s="96"/>
      <c r="K137" s="58"/>
      <c r="L137" s="62"/>
      <c r="M137" s="273"/>
      <c r="N137" s="275"/>
      <c r="O137" s="70"/>
      <c r="P137" s="109"/>
      <c r="Q137" s="21" t="s">
        <v>85</v>
      </c>
      <c r="R137" s="130"/>
      <c r="S137" s="69"/>
      <c r="T137" s="86"/>
      <c r="U137" s="42" t="s">
        <v>85</v>
      </c>
      <c r="V137" s="87">
        <v>261125000</v>
      </c>
      <c r="W137" s="16"/>
    </row>
    <row r="138" spans="1:24" s="17" customFormat="1">
      <c r="B138" s="40"/>
      <c r="C138" s="40"/>
      <c r="D138" s="40"/>
      <c r="E138" s="40"/>
      <c r="F138" s="32"/>
      <c r="G138" s="40"/>
      <c r="H138" s="148"/>
      <c r="I138" s="62"/>
      <c r="J138" s="96"/>
      <c r="K138" s="58"/>
      <c r="L138" s="62"/>
      <c r="M138" s="273"/>
      <c r="N138" s="275"/>
      <c r="O138" s="70"/>
      <c r="P138" s="109"/>
      <c r="Q138" s="21" t="s">
        <v>86</v>
      </c>
      <c r="R138" s="130">
        <v>1</v>
      </c>
      <c r="S138" s="69" t="s">
        <v>192</v>
      </c>
      <c r="T138" s="86"/>
      <c r="U138" s="42" t="s">
        <v>86</v>
      </c>
      <c r="V138" s="87">
        <v>8125000</v>
      </c>
      <c r="W138" s="16"/>
    </row>
    <row r="139" spans="1:24" s="17" customFormat="1">
      <c r="B139" s="40"/>
      <c r="C139" s="40"/>
      <c r="D139" s="40"/>
      <c r="E139" s="40"/>
      <c r="F139" s="32"/>
      <c r="G139" s="40"/>
      <c r="H139" s="148"/>
      <c r="I139" s="62"/>
      <c r="J139" s="96"/>
      <c r="K139" s="58"/>
      <c r="L139" s="63"/>
      <c r="M139" s="276"/>
      <c r="N139" s="277"/>
      <c r="O139" s="72"/>
      <c r="P139" s="110"/>
      <c r="Q139" s="26" t="s">
        <v>87</v>
      </c>
      <c r="R139" s="131"/>
      <c r="S139" s="139"/>
      <c r="T139" s="90"/>
      <c r="U139" s="43" t="s">
        <v>87</v>
      </c>
      <c r="V139" s="91">
        <v>8125000</v>
      </c>
      <c r="W139" s="16"/>
    </row>
    <row r="140" spans="1:24" s="17" customFormat="1">
      <c r="B140" s="40"/>
      <c r="C140" s="40"/>
      <c r="D140" s="40"/>
      <c r="E140" s="40"/>
      <c r="F140" s="32"/>
      <c r="G140" s="40"/>
      <c r="H140" s="148"/>
      <c r="I140" s="62"/>
      <c r="J140" s="96"/>
      <c r="K140" s="58"/>
      <c r="L140" s="60">
        <v>36</v>
      </c>
      <c r="M140" s="272" t="s">
        <v>125</v>
      </c>
      <c r="N140" s="272" t="s">
        <v>126</v>
      </c>
      <c r="O140" s="71">
        <v>2</v>
      </c>
      <c r="P140" s="111" t="s">
        <v>192</v>
      </c>
      <c r="Q140" s="28" t="s">
        <v>84</v>
      </c>
      <c r="R140" s="129"/>
      <c r="S140" s="140"/>
      <c r="T140" s="88">
        <v>105700000</v>
      </c>
      <c r="U140" s="44" t="s">
        <v>84</v>
      </c>
      <c r="V140" s="89">
        <v>5175000</v>
      </c>
      <c r="W140" s="16"/>
      <c r="X140" s="24"/>
    </row>
    <row r="141" spans="1:24" s="17" customFormat="1">
      <c r="B141" s="40"/>
      <c r="C141" s="40"/>
      <c r="D141" s="40"/>
      <c r="E141" s="40"/>
      <c r="F141" s="32"/>
      <c r="G141" s="40"/>
      <c r="H141" s="148"/>
      <c r="I141" s="62"/>
      <c r="J141" s="96"/>
      <c r="K141" s="58"/>
      <c r="L141" s="62"/>
      <c r="M141" s="273"/>
      <c r="N141" s="273"/>
      <c r="O141" s="70"/>
      <c r="P141" s="109"/>
      <c r="Q141" s="21" t="s">
        <v>85</v>
      </c>
      <c r="R141" s="130"/>
      <c r="S141" s="69"/>
      <c r="T141" s="86"/>
      <c r="U141" s="42" t="s">
        <v>85</v>
      </c>
      <c r="V141" s="87">
        <v>90175000</v>
      </c>
      <c r="W141" s="16"/>
    </row>
    <row r="142" spans="1:24" s="17" customFormat="1">
      <c r="A142" s="16"/>
      <c r="B142" s="40"/>
      <c r="C142" s="40"/>
      <c r="D142" s="40"/>
      <c r="E142" s="40"/>
      <c r="F142" s="32"/>
      <c r="G142" s="40"/>
      <c r="H142" s="148"/>
      <c r="I142" s="62"/>
      <c r="J142" s="96"/>
      <c r="K142" s="58"/>
      <c r="L142" s="62"/>
      <c r="M142" s="273"/>
      <c r="N142" s="273"/>
      <c r="O142" s="70"/>
      <c r="P142" s="109"/>
      <c r="Q142" s="21" t="s">
        <v>86</v>
      </c>
      <c r="R142" s="130">
        <v>2</v>
      </c>
      <c r="S142" s="69" t="s">
        <v>192</v>
      </c>
      <c r="T142" s="86"/>
      <c r="U142" s="42" t="s">
        <v>86</v>
      </c>
      <c r="V142" s="87">
        <v>5175000</v>
      </c>
      <c r="W142" s="16"/>
    </row>
    <row r="143" spans="1:24" s="17" customFormat="1">
      <c r="A143" s="52"/>
      <c r="B143" s="40"/>
      <c r="C143" s="40"/>
      <c r="D143" s="40"/>
      <c r="E143" s="40"/>
      <c r="F143" s="32"/>
      <c r="G143" s="49"/>
      <c r="H143" s="148"/>
      <c r="I143" s="62"/>
      <c r="J143" s="96"/>
      <c r="K143" s="58"/>
      <c r="L143" s="63"/>
      <c r="M143" s="276"/>
      <c r="N143" s="276"/>
      <c r="O143" s="72"/>
      <c r="P143" s="110"/>
      <c r="Q143" s="26" t="s">
        <v>87</v>
      </c>
      <c r="R143" s="131"/>
      <c r="S143" s="139"/>
      <c r="T143" s="90"/>
      <c r="U143" s="43" t="s">
        <v>87</v>
      </c>
      <c r="V143" s="91">
        <v>5175000</v>
      </c>
      <c r="W143" s="16"/>
    </row>
    <row r="144" spans="1:24" s="17" customFormat="1">
      <c r="B144" s="40"/>
      <c r="C144" s="40"/>
      <c r="D144" s="40"/>
      <c r="E144" s="40"/>
      <c r="F144" s="40"/>
      <c r="G144" s="49"/>
      <c r="H144" s="58"/>
      <c r="I144" s="95">
        <v>11</v>
      </c>
      <c r="J144" s="272" t="s">
        <v>75</v>
      </c>
      <c r="K144" s="274" t="s">
        <v>76</v>
      </c>
      <c r="L144" s="145">
        <v>37</v>
      </c>
      <c r="M144" s="272" t="s">
        <v>127</v>
      </c>
      <c r="N144" s="274" t="s">
        <v>68</v>
      </c>
      <c r="O144" s="71">
        <v>1</v>
      </c>
      <c r="P144" s="109" t="s">
        <v>184</v>
      </c>
      <c r="Q144" s="21" t="s">
        <v>84</v>
      </c>
      <c r="R144" s="130"/>
      <c r="S144" s="69"/>
      <c r="T144" s="88">
        <v>237000000</v>
      </c>
      <c r="U144" s="42" t="s">
        <v>84</v>
      </c>
      <c r="V144" s="94">
        <v>48250000</v>
      </c>
      <c r="W144" s="16"/>
    </row>
    <row r="145" spans="2:22">
      <c r="B145" s="40"/>
      <c r="C145" s="40"/>
      <c r="D145" s="40"/>
      <c r="E145" s="40"/>
      <c r="F145" s="40"/>
      <c r="G145" s="49"/>
      <c r="H145" s="58"/>
      <c r="I145" s="96"/>
      <c r="J145" s="273"/>
      <c r="K145" s="275"/>
      <c r="L145" s="146"/>
      <c r="M145" s="273"/>
      <c r="N145" s="275"/>
      <c r="O145" s="70"/>
      <c r="P145" s="109"/>
      <c r="Q145" s="21" t="s">
        <v>85</v>
      </c>
      <c r="R145" s="130"/>
      <c r="S145" s="69"/>
      <c r="T145" s="86"/>
      <c r="U145" s="42" t="s">
        <v>85</v>
      </c>
      <c r="V145" s="87">
        <v>41250000</v>
      </c>
    </row>
    <row r="146" spans="2:22">
      <c r="B146" s="40"/>
      <c r="C146" s="40"/>
      <c r="D146" s="40"/>
      <c r="E146" s="40"/>
      <c r="F146" s="40"/>
      <c r="G146" s="49"/>
      <c r="H146" s="58"/>
      <c r="I146" s="96"/>
      <c r="J146" s="273"/>
      <c r="K146" s="275"/>
      <c r="L146" s="146"/>
      <c r="M146" s="273"/>
      <c r="N146" s="275"/>
      <c r="O146" s="70"/>
      <c r="P146" s="109"/>
      <c r="Q146" s="21" t="s">
        <v>86</v>
      </c>
      <c r="R146" s="130"/>
      <c r="S146" s="69"/>
      <c r="T146" s="86"/>
      <c r="U146" s="42" t="s">
        <v>86</v>
      </c>
      <c r="V146" s="87">
        <v>120250000</v>
      </c>
    </row>
    <row r="147" spans="2:22">
      <c r="B147" s="40"/>
      <c r="C147" s="40"/>
      <c r="D147" s="40"/>
      <c r="E147" s="40"/>
      <c r="F147" s="40"/>
      <c r="G147" s="49"/>
      <c r="H147" s="58"/>
      <c r="I147" s="96"/>
      <c r="J147" s="273"/>
      <c r="K147" s="275"/>
      <c r="L147" s="146"/>
      <c r="M147" s="273"/>
      <c r="N147" s="275"/>
      <c r="O147" s="70"/>
      <c r="P147" s="109"/>
      <c r="Q147" s="21" t="s">
        <v>87</v>
      </c>
      <c r="R147" s="130">
        <v>1</v>
      </c>
      <c r="S147" s="69" t="s">
        <v>184</v>
      </c>
      <c r="T147" s="86"/>
      <c r="U147" s="42" t="s">
        <v>87</v>
      </c>
      <c r="V147" s="87">
        <v>27250000</v>
      </c>
    </row>
    <row r="148" spans="2:22" ht="14.25" customHeight="1">
      <c r="B148" s="40"/>
      <c r="C148" s="40"/>
      <c r="D148" s="40"/>
      <c r="E148" s="40"/>
      <c r="F148" s="40"/>
      <c r="G148" s="49"/>
      <c r="H148" s="58"/>
      <c r="I148" s="146"/>
      <c r="J148" s="273"/>
      <c r="K148" s="275"/>
      <c r="L148" s="92"/>
      <c r="M148" s="276"/>
      <c r="N148" s="277"/>
      <c r="O148" s="72"/>
      <c r="P148" s="110"/>
      <c r="Q148" s="23"/>
      <c r="R148" s="131"/>
      <c r="S148" s="139"/>
      <c r="T148" s="90"/>
      <c r="U148" s="74"/>
      <c r="V148" s="91"/>
    </row>
    <row r="149" spans="2:22" ht="14.25" customHeight="1">
      <c r="B149" s="40"/>
      <c r="C149" s="40"/>
      <c r="D149" s="40"/>
      <c r="E149" s="40"/>
      <c r="F149" s="40"/>
      <c r="G149" s="49"/>
      <c r="H149" s="58"/>
      <c r="I149" s="146"/>
      <c r="J149" s="61"/>
      <c r="K149" s="58"/>
      <c r="L149" s="146">
        <v>38</v>
      </c>
      <c r="M149" s="166" t="s">
        <v>177</v>
      </c>
      <c r="N149" s="274" t="s">
        <v>178</v>
      </c>
      <c r="O149" s="70">
        <v>4</v>
      </c>
      <c r="P149" s="111" t="s">
        <v>192</v>
      </c>
      <c r="Q149" s="21" t="s">
        <v>84</v>
      </c>
      <c r="R149" s="130">
        <v>1</v>
      </c>
      <c r="S149" s="69" t="s">
        <v>192</v>
      </c>
      <c r="T149" s="86">
        <v>100000000</v>
      </c>
      <c r="U149" s="42" t="s">
        <v>84</v>
      </c>
      <c r="V149" s="87">
        <v>25000000</v>
      </c>
    </row>
    <row r="150" spans="2:22" ht="14.25" customHeight="1">
      <c r="B150" s="40"/>
      <c r="C150" s="40"/>
      <c r="D150" s="40"/>
      <c r="E150" s="40"/>
      <c r="F150" s="40"/>
      <c r="G150" s="49"/>
      <c r="H150" s="58"/>
      <c r="I150" s="146"/>
      <c r="J150" s="61"/>
      <c r="K150" s="58"/>
      <c r="L150" s="146"/>
      <c r="M150" s="166"/>
      <c r="N150" s="275"/>
      <c r="O150" s="70"/>
      <c r="P150" s="109"/>
      <c r="Q150" s="21" t="s">
        <v>85</v>
      </c>
      <c r="R150" s="130">
        <v>1</v>
      </c>
      <c r="S150" s="69" t="s">
        <v>192</v>
      </c>
      <c r="T150" s="86"/>
      <c r="U150" s="42" t="s">
        <v>85</v>
      </c>
      <c r="V150" s="87">
        <v>25000000</v>
      </c>
    </row>
    <row r="151" spans="2:22" ht="14.25" customHeight="1">
      <c r="B151" s="40"/>
      <c r="C151" s="40"/>
      <c r="D151" s="40"/>
      <c r="E151" s="40"/>
      <c r="F151" s="40"/>
      <c r="G151" s="49"/>
      <c r="H151" s="58"/>
      <c r="I151" s="146"/>
      <c r="J151" s="61"/>
      <c r="K151" s="58"/>
      <c r="L151" s="146"/>
      <c r="M151" s="166"/>
      <c r="N151" s="275"/>
      <c r="O151" s="70"/>
      <c r="P151" s="109"/>
      <c r="Q151" s="21" t="s">
        <v>86</v>
      </c>
      <c r="R151" s="130">
        <v>1</v>
      </c>
      <c r="S151" s="69" t="s">
        <v>192</v>
      </c>
      <c r="T151" s="86"/>
      <c r="U151" s="42" t="s">
        <v>86</v>
      </c>
      <c r="V151" s="87">
        <v>25000000</v>
      </c>
    </row>
    <row r="152" spans="2:22" ht="30.75" customHeight="1">
      <c r="B152" s="40"/>
      <c r="C152" s="40"/>
      <c r="D152" s="40"/>
      <c r="E152" s="40"/>
      <c r="F152" s="40"/>
      <c r="G152" s="49"/>
      <c r="H152" s="58"/>
      <c r="I152" s="146"/>
      <c r="J152" s="61"/>
      <c r="K152" s="58"/>
      <c r="L152" s="146"/>
      <c r="M152" s="166"/>
      <c r="N152" s="277"/>
      <c r="O152" s="70"/>
      <c r="P152" s="109"/>
      <c r="Q152" s="21" t="s">
        <v>87</v>
      </c>
      <c r="R152" s="130">
        <v>1</v>
      </c>
      <c r="S152" s="69" t="s">
        <v>192</v>
      </c>
      <c r="T152" s="86"/>
      <c r="U152" s="42" t="s">
        <v>87</v>
      </c>
      <c r="V152" s="87">
        <v>25000000</v>
      </c>
    </row>
    <row r="153" spans="2:22" ht="14.25" customHeight="1">
      <c r="B153" s="40"/>
      <c r="C153" s="40"/>
      <c r="D153" s="40"/>
      <c r="E153" s="40"/>
      <c r="F153" s="40"/>
      <c r="G153" s="49"/>
      <c r="H153" s="58"/>
      <c r="I153" s="146"/>
      <c r="J153" s="61"/>
      <c r="K153" s="58"/>
      <c r="L153" s="60">
        <v>39</v>
      </c>
      <c r="M153" s="272" t="s">
        <v>65</v>
      </c>
      <c r="N153" s="272" t="s">
        <v>128</v>
      </c>
      <c r="O153" s="71">
        <v>4</v>
      </c>
      <c r="P153" s="111" t="s">
        <v>185</v>
      </c>
      <c r="Q153" s="28" t="s">
        <v>84</v>
      </c>
      <c r="R153" s="129">
        <v>1</v>
      </c>
      <c r="S153" s="140" t="s">
        <v>185</v>
      </c>
      <c r="T153" s="88">
        <v>85000000</v>
      </c>
      <c r="U153" s="44" t="s">
        <v>84</v>
      </c>
      <c r="V153" s="89">
        <v>21250000</v>
      </c>
    </row>
    <row r="154" spans="2:22">
      <c r="B154" s="40"/>
      <c r="C154" s="40"/>
      <c r="D154" s="40"/>
      <c r="E154" s="40"/>
      <c r="F154" s="40"/>
      <c r="G154" s="49"/>
      <c r="H154" s="58"/>
      <c r="I154" s="146"/>
      <c r="J154" s="61"/>
      <c r="K154" s="58"/>
      <c r="L154" s="62"/>
      <c r="M154" s="273"/>
      <c r="N154" s="273"/>
      <c r="O154" s="70"/>
      <c r="P154" s="109"/>
      <c r="Q154" s="21" t="s">
        <v>85</v>
      </c>
      <c r="R154" s="130">
        <v>1</v>
      </c>
      <c r="S154" s="69" t="s">
        <v>185</v>
      </c>
      <c r="T154" s="86"/>
      <c r="U154" s="42" t="s">
        <v>85</v>
      </c>
      <c r="V154" s="87">
        <v>21250000</v>
      </c>
    </row>
    <row r="155" spans="2:22">
      <c r="B155" s="40"/>
      <c r="C155" s="40"/>
      <c r="D155" s="40"/>
      <c r="E155" s="40"/>
      <c r="F155" s="40"/>
      <c r="G155" s="49"/>
      <c r="H155" s="58"/>
      <c r="I155" s="146"/>
      <c r="J155" s="61"/>
      <c r="K155" s="58"/>
      <c r="L155" s="62"/>
      <c r="M155" s="273"/>
      <c r="N155" s="273"/>
      <c r="O155" s="70"/>
      <c r="P155" s="109"/>
      <c r="Q155" s="21" t="s">
        <v>86</v>
      </c>
      <c r="R155" s="130">
        <v>1</v>
      </c>
      <c r="S155" s="69" t="s">
        <v>185</v>
      </c>
      <c r="T155" s="86"/>
      <c r="U155" s="42" t="s">
        <v>86</v>
      </c>
      <c r="V155" s="87">
        <v>21250000</v>
      </c>
    </row>
    <row r="156" spans="2:22">
      <c r="B156" s="40"/>
      <c r="C156" s="40"/>
      <c r="D156" s="40"/>
      <c r="E156" s="40"/>
      <c r="F156" s="40"/>
      <c r="G156" s="49"/>
      <c r="H156" s="58"/>
      <c r="I156" s="146"/>
      <c r="J156" s="61"/>
      <c r="K156" s="58"/>
      <c r="L156" s="63"/>
      <c r="M156" s="276"/>
      <c r="N156" s="276"/>
      <c r="O156" s="72"/>
      <c r="P156" s="110"/>
      <c r="Q156" s="26" t="s">
        <v>87</v>
      </c>
      <c r="R156" s="131">
        <v>1</v>
      </c>
      <c r="S156" s="139" t="s">
        <v>185</v>
      </c>
      <c r="T156" s="90"/>
      <c r="U156" s="43" t="s">
        <v>87</v>
      </c>
      <c r="V156" s="91">
        <v>21250000</v>
      </c>
    </row>
    <row r="157" spans="2:22">
      <c r="B157" s="40"/>
      <c r="C157" s="40"/>
      <c r="D157" s="40"/>
      <c r="E157" s="40"/>
      <c r="F157" s="40"/>
      <c r="G157" s="49"/>
      <c r="H157" s="58"/>
      <c r="I157" s="146"/>
      <c r="J157" s="61"/>
      <c r="K157" s="58"/>
      <c r="L157" s="60">
        <v>40</v>
      </c>
      <c r="M157" s="272" t="s">
        <v>66</v>
      </c>
      <c r="N157" s="272" t="s">
        <v>67</v>
      </c>
      <c r="O157" s="71">
        <v>4</v>
      </c>
      <c r="P157" s="111" t="s">
        <v>185</v>
      </c>
      <c r="Q157" s="28" t="s">
        <v>84</v>
      </c>
      <c r="R157" s="129">
        <v>1</v>
      </c>
      <c r="S157" s="140" t="s">
        <v>185</v>
      </c>
      <c r="T157" s="88">
        <v>85000000</v>
      </c>
      <c r="U157" s="44" t="s">
        <v>84</v>
      </c>
      <c r="V157" s="89">
        <v>21250000</v>
      </c>
    </row>
    <row r="158" spans="2:22">
      <c r="B158" s="40"/>
      <c r="C158" s="40"/>
      <c r="D158" s="40"/>
      <c r="E158" s="40"/>
      <c r="F158" s="40"/>
      <c r="G158" s="49"/>
      <c r="H158" s="58"/>
      <c r="I158" s="146"/>
      <c r="J158" s="61"/>
      <c r="K158" s="58"/>
      <c r="L158" s="62"/>
      <c r="M158" s="273"/>
      <c r="N158" s="273"/>
      <c r="O158" s="70"/>
      <c r="P158" s="109"/>
      <c r="Q158" s="21" t="s">
        <v>85</v>
      </c>
      <c r="R158" s="130">
        <v>1</v>
      </c>
      <c r="S158" s="69" t="s">
        <v>185</v>
      </c>
      <c r="T158" s="86"/>
      <c r="U158" s="42" t="s">
        <v>85</v>
      </c>
      <c r="V158" s="87">
        <v>21250000</v>
      </c>
    </row>
    <row r="159" spans="2:22">
      <c r="B159" s="40"/>
      <c r="C159" s="40"/>
      <c r="D159" s="40"/>
      <c r="E159" s="40"/>
      <c r="F159" s="40"/>
      <c r="G159" s="49"/>
      <c r="H159" s="58"/>
      <c r="I159" s="146"/>
      <c r="J159" s="61"/>
      <c r="K159" s="58"/>
      <c r="L159" s="62"/>
      <c r="M159" s="273"/>
      <c r="N159" s="273"/>
      <c r="O159" s="70"/>
      <c r="P159" s="109"/>
      <c r="Q159" s="21" t="s">
        <v>86</v>
      </c>
      <c r="R159" s="130">
        <v>1</v>
      </c>
      <c r="S159" s="69" t="s">
        <v>185</v>
      </c>
      <c r="T159" s="86"/>
      <c r="U159" s="42" t="s">
        <v>86</v>
      </c>
      <c r="V159" s="87">
        <v>21250000</v>
      </c>
    </row>
    <row r="160" spans="2:22">
      <c r="B160" s="40"/>
      <c r="C160" s="40"/>
      <c r="D160" s="40"/>
      <c r="E160" s="40"/>
      <c r="F160" s="40"/>
      <c r="G160" s="49"/>
      <c r="H160" s="58"/>
      <c r="I160" s="146"/>
      <c r="J160" s="61"/>
      <c r="K160" s="58"/>
      <c r="L160" s="63"/>
      <c r="M160" s="276"/>
      <c r="N160" s="276"/>
      <c r="O160" s="72"/>
      <c r="P160" s="110"/>
      <c r="Q160" s="26" t="s">
        <v>87</v>
      </c>
      <c r="R160" s="131">
        <v>1</v>
      </c>
      <c r="S160" s="139" t="s">
        <v>185</v>
      </c>
      <c r="T160" s="90"/>
      <c r="U160" s="43" t="s">
        <v>87</v>
      </c>
      <c r="V160" s="91">
        <v>21250000</v>
      </c>
    </row>
    <row r="161" spans="2:22">
      <c r="B161" s="40"/>
      <c r="C161" s="40"/>
      <c r="D161" s="40"/>
      <c r="E161" s="40"/>
      <c r="F161" s="40"/>
      <c r="G161" s="49"/>
      <c r="H161" s="58"/>
      <c r="I161" s="146"/>
      <c r="J161" s="61"/>
      <c r="K161" s="58"/>
      <c r="L161" s="60">
        <v>41</v>
      </c>
      <c r="M161" s="272" t="s">
        <v>129</v>
      </c>
      <c r="N161" s="272" t="s">
        <v>130</v>
      </c>
      <c r="O161" s="71">
        <v>4</v>
      </c>
      <c r="P161" s="111" t="s">
        <v>185</v>
      </c>
      <c r="Q161" s="28" t="s">
        <v>84</v>
      </c>
      <c r="R161" s="129">
        <v>1</v>
      </c>
      <c r="S161" s="140" t="s">
        <v>185</v>
      </c>
      <c r="T161" s="88">
        <v>85000000</v>
      </c>
      <c r="U161" s="44" t="s">
        <v>84</v>
      </c>
      <c r="V161" s="89">
        <v>21250000</v>
      </c>
    </row>
    <row r="162" spans="2:22">
      <c r="B162" s="40"/>
      <c r="C162" s="40"/>
      <c r="D162" s="40"/>
      <c r="E162" s="40"/>
      <c r="F162" s="40"/>
      <c r="G162" s="49"/>
      <c r="H162" s="58"/>
      <c r="I162" s="146"/>
      <c r="J162" s="61"/>
      <c r="K162" s="58"/>
      <c r="L162" s="62"/>
      <c r="M162" s="273"/>
      <c r="N162" s="273"/>
      <c r="O162" s="70"/>
      <c r="P162" s="109"/>
      <c r="Q162" s="21" t="s">
        <v>85</v>
      </c>
      <c r="R162" s="130">
        <v>1</v>
      </c>
      <c r="S162" s="69" t="s">
        <v>185</v>
      </c>
      <c r="T162" s="86"/>
      <c r="U162" s="42" t="s">
        <v>85</v>
      </c>
      <c r="V162" s="87">
        <v>21250000</v>
      </c>
    </row>
    <row r="163" spans="2:22">
      <c r="B163" s="40"/>
      <c r="C163" s="40"/>
      <c r="D163" s="40"/>
      <c r="E163" s="40"/>
      <c r="F163" s="40"/>
      <c r="G163" s="49"/>
      <c r="H163" s="58"/>
      <c r="I163" s="146"/>
      <c r="J163" s="61"/>
      <c r="K163" s="58"/>
      <c r="L163" s="62"/>
      <c r="M163" s="273"/>
      <c r="N163" s="273"/>
      <c r="O163" s="70"/>
      <c r="P163" s="109"/>
      <c r="Q163" s="21" t="s">
        <v>86</v>
      </c>
      <c r="R163" s="130">
        <v>1</v>
      </c>
      <c r="S163" s="69" t="s">
        <v>185</v>
      </c>
      <c r="T163" s="86"/>
      <c r="U163" s="42" t="s">
        <v>86</v>
      </c>
      <c r="V163" s="87">
        <v>21250000</v>
      </c>
    </row>
    <row r="164" spans="2:22">
      <c r="B164" s="40"/>
      <c r="C164" s="40"/>
      <c r="D164" s="40"/>
      <c r="E164" s="40"/>
      <c r="F164" s="40"/>
      <c r="G164" s="49"/>
      <c r="H164" s="58"/>
      <c r="I164" s="146"/>
      <c r="J164" s="61"/>
      <c r="K164" s="58"/>
      <c r="L164" s="63"/>
      <c r="M164" s="276"/>
      <c r="N164" s="276"/>
      <c r="O164" s="72"/>
      <c r="P164" s="110"/>
      <c r="Q164" s="26" t="s">
        <v>87</v>
      </c>
      <c r="R164" s="131">
        <v>1</v>
      </c>
      <c r="S164" s="139" t="s">
        <v>185</v>
      </c>
      <c r="T164" s="90"/>
      <c r="U164" s="43" t="s">
        <v>87</v>
      </c>
      <c r="V164" s="91">
        <v>21250000</v>
      </c>
    </row>
    <row r="165" spans="2:22">
      <c r="B165" s="40"/>
      <c r="C165" s="40"/>
      <c r="D165" s="40"/>
      <c r="E165" s="40"/>
      <c r="F165" s="40"/>
      <c r="G165" s="49"/>
      <c r="H165" s="58"/>
      <c r="I165" s="146"/>
      <c r="J165" s="61"/>
      <c r="K165" s="58"/>
      <c r="L165" s="60">
        <v>42</v>
      </c>
      <c r="M165" s="272" t="s">
        <v>131</v>
      </c>
      <c r="N165" s="272" t="s">
        <v>132</v>
      </c>
      <c r="O165" s="71">
        <v>1</v>
      </c>
      <c r="P165" s="111" t="s">
        <v>192</v>
      </c>
      <c r="Q165" s="28" t="s">
        <v>84</v>
      </c>
      <c r="R165" s="129"/>
      <c r="S165" s="140"/>
      <c r="T165" s="88">
        <v>158000000</v>
      </c>
      <c r="U165" s="44" t="s">
        <v>84</v>
      </c>
      <c r="V165" s="89">
        <v>158000000</v>
      </c>
    </row>
    <row r="166" spans="2:22">
      <c r="B166" s="40"/>
      <c r="C166" s="40"/>
      <c r="D166" s="40"/>
      <c r="E166" s="40"/>
      <c r="F166" s="40"/>
      <c r="G166" s="49"/>
      <c r="H166" s="58"/>
      <c r="I166" s="146"/>
      <c r="J166" s="61"/>
      <c r="K166" s="58"/>
      <c r="L166" s="62"/>
      <c r="M166" s="273"/>
      <c r="N166" s="273"/>
      <c r="O166" s="70"/>
      <c r="P166" s="109"/>
      <c r="Q166" s="21" t="s">
        <v>85</v>
      </c>
      <c r="R166" s="130"/>
      <c r="S166" s="69"/>
      <c r="T166" s="86"/>
      <c r="U166" s="42" t="s">
        <v>85</v>
      </c>
      <c r="V166" s="87">
        <v>18250000</v>
      </c>
    </row>
    <row r="167" spans="2:22">
      <c r="B167" s="40"/>
      <c r="C167" s="40"/>
      <c r="D167" s="40"/>
      <c r="E167" s="40"/>
      <c r="F167" s="40"/>
      <c r="G167" s="49"/>
      <c r="H167" s="58"/>
      <c r="I167" s="146"/>
      <c r="J167" s="61"/>
      <c r="K167" s="58"/>
      <c r="L167" s="62"/>
      <c r="M167" s="273"/>
      <c r="N167" s="273"/>
      <c r="O167" s="70"/>
      <c r="P167" s="109"/>
      <c r="Q167" s="21" t="s">
        <v>86</v>
      </c>
      <c r="R167" s="130">
        <v>1</v>
      </c>
      <c r="S167" s="69" t="s">
        <v>192</v>
      </c>
      <c r="T167" s="86"/>
      <c r="U167" s="42" t="s">
        <v>86</v>
      </c>
      <c r="V167" s="87">
        <v>103250000</v>
      </c>
    </row>
    <row r="168" spans="2:22">
      <c r="B168" s="41"/>
      <c r="C168" s="41"/>
      <c r="D168" s="20"/>
      <c r="E168" s="20"/>
      <c r="F168" s="48"/>
      <c r="G168" s="46"/>
      <c r="H168" s="65"/>
      <c r="I168" s="92"/>
      <c r="J168" s="64"/>
      <c r="K168" s="65"/>
      <c r="L168" s="63"/>
      <c r="M168" s="276"/>
      <c r="N168" s="276"/>
      <c r="O168" s="72"/>
      <c r="P168" s="110"/>
      <c r="Q168" s="26" t="s">
        <v>87</v>
      </c>
      <c r="R168" s="131"/>
      <c r="S168" s="139"/>
      <c r="T168" s="90"/>
      <c r="U168" s="43" t="s">
        <v>87</v>
      </c>
      <c r="V168" s="91">
        <v>18250000</v>
      </c>
    </row>
    <row r="169" spans="2:22" ht="14.25" customHeight="1">
      <c r="B169" s="56">
        <v>5</v>
      </c>
      <c r="C169" s="240" t="s">
        <v>203</v>
      </c>
      <c r="D169" s="240" t="s">
        <v>204</v>
      </c>
      <c r="E169" s="242">
        <v>1</v>
      </c>
      <c r="F169" s="240" t="s">
        <v>206</v>
      </c>
      <c r="G169" s="243" t="s">
        <v>205</v>
      </c>
      <c r="H169" s="170">
        <v>1</v>
      </c>
      <c r="I169" s="96">
        <v>12</v>
      </c>
      <c r="J169" s="272" t="s">
        <v>133</v>
      </c>
      <c r="K169" s="274" t="s">
        <v>205</v>
      </c>
      <c r="L169" s="60">
        <v>43</v>
      </c>
      <c r="M169" s="272" t="s">
        <v>134</v>
      </c>
      <c r="N169" s="272" t="s">
        <v>135</v>
      </c>
      <c r="O169" s="71">
        <v>2000</v>
      </c>
      <c r="P169" s="111" t="s">
        <v>186</v>
      </c>
      <c r="Q169" s="28" t="s">
        <v>84</v>
      </c>
      <c r="R169" s="129">
        <v>500</v>
      </c>
      <c r="S169" s="140" t="s">
        <v>186</v>
      </c>
      <c r="T169" s="88">
        <v>56000000</v>
      </c>
      <c r="U169" s="44" t="s">
        <v>84</v>
      </c>
      <c r="V169" s="89">
        <v>14750000</v>
      </c>
    </row>
    <row r="170" spans="2:22">
      <c r="B170" s="40"/>
      <c r="C170" s="241"/>
      <c r="D170" s="241"/>
      <c r="E170" s="241"/>
      <c r="F170" s="241"/>
      <c r="G170" s="244"/>
      <c r="H170" s="171"/>
      <c r="I170" s="96"/>
      <c r="J170" s="273"/>
      <c r="K170" s="275"/>
      <c r="L170" s="62"/>
      <c r="M170" s="273"/>
      <c r="N170" s="273"/>
      <c r="O170" s="70"/>
      <c r="P170" s="109"/>
      <c r="Q170" s="21" t="s">
        <v>85</v>
      </c>
      <c r="R170" s="130">
        <v>500</v>
      </c>
      <c r="S170" s="69" t="s">
        <v>186</v>
      </c>
      <c r="T170" s="86"/>
      <c r="U170" s="42" t="s">
        <v>85</v>
      </c>
      <c r="V170" s="87">
        <v>13750000</v>
      </c>
    </row>
    <row r="171" spans="2:22">
      <c r="B171" s="40"/>
      <c r="C171" s="241"/>
      <c r="D171" s="241"/>
      <c r="E171" s="241"/>
      <c r="F171" s="241"/>
      <c r="G171" s="244"/>
      <c r="H171" s="172"/>
      <c r="I171" s="96"/>
      <c r="J171" s="273"/>
      <c r="K171" s="275"/>
      <c r="L171" s="62"/>
      <c r="M171" s="273"/>
      <c r="N171" s="273"/>
      <c r="O171" s="70"/>
      <c r="P171" s="109"/>
      <c r="Q171" s="21" t="s">
        <v>86</v>
      </c>
      <c r="R171" s="130">
        <v>500</v>
      </c>
      <c r="S171" s="69" t="s">
        <v>186</v>
      </c>
      <c r="T171" s="86"/>
      <c r="U171" s="42" t="s">
        <v>86</v>
      </c>
      <c r="V171" s="87">
        <v>13750000</v>
      </c>
    </row>
    <row r="172" spans="2:22">
      <c r="B172" s="40"/>
      <c r="C172" s="241"/>
      <c r="D172" s="241"/>
      <c r="E172" s="241"/>
      <c r="F172" s="241"/>
      <c r="G172" s="244"/>
      <c r="H172" s="172"/>
      <c r="I172" s="146"/>
      <c r="J172" s="273"/>
      <c r="K172" s="275"/>
      <c r="L172" s="63"/>
      <c r="M172" s="276"/>
      <c r="N172" s="276"/>
      <c r="O172" s="72"/>
      <c r="P172" s="110"/>
      <c r="Q172" s="26" t="s">
        <v>87</v>
      </c>
      <c r="R172" s="131">
        <v>500</v>
      </c>
      <c r="S172" s="139" t="s">
        <v>186</v>
      </c>
      <c r="T172" s="90"/>
      <c r="U172" s="43" t="s">
        <v>87</v>
      </c>
      <c r="V172" s="91">
        <v>13750000</v>
      </c>
    </row>
    <row r="173" spans="2:22" ht="14.25" customHeight="1">
      <c r="B173" s="40"/>
      <c r="C173" s="241"/>
      <c r="D173" s="241"/>
      <c r="E173" s="241"/>
      <c r="F173" s="241"/>
      <c r="G173" s="244"/>
      <c r="H173" s="172"/>
      <c r="I173" s="146"/>
      <c r="J173" s="273"/>
      <c r="K173" s="275"/>
      <c r="L173" s="60">
        <v>44</v>
      </c>
      <c r="M173" s="272" t="s">
        <v>136</v>
      </c>
      <c r="N173" s="272" t="s">
        <v>137</v>
      </c>
      <c r="O173" s="71">
        <v>12</v>
      </c>
      <c r="P173" s="111" t="s">
        <v>187</v>
      </c>
      <c r="Q173" s="28" t="s">
        <v>84</v>
      </c>
      <c r="R173" s="129">
        <v>3</v>
      </c>
      <c r="S173" s="140" t="s">
        <v>187</v>
      </c>
      <c r="T173" s="88">
        <v>231000000</v>
      </c>
      <c r="U173" s="44" t="s">
        <v>84</v>
      </c>
      <c r="V173" s="89">
        <v>87250000</v>
      </c>
    </row>
    <row r="174" spans="2:22">
      <c r="B174" s="40"/>
      <c r="C174" s="241"/>
      <c r="D174" s="241"/>
      <c r="E174" s="241"/>
      <c r="F174" s="241"/>
      <c r="G174" s="244"/>
      <c r="H174" s="172"/>
      <c r="I174" s="146"/>
      <c r="J174" s="273"/>
      <c r="K174" s="275"/>
      <c r="L174" s="62"/>
      <c r="M174" s="273"/>
      <c r="N174" s="273"/>
      <c r="O174" s="70"/>
      <c r="P174" s="109"/>
      <c r="Q174" s="21" t="s">
        <v>85</v>
      </c>
      <c r="R174" s="130">
        <v>3</v>
      </c>
      <c r="S174" s="69" t="s">
        <v>187</v>
      </c>
      <c r="T174" s="86"/>
      <c r="U174" s="42" t="s">
        <v>85</v>
      </c>
      <c r="V174" s="87">
        <v>51250000</v>
      </c>
    </row>
    <row r="175" spans="2:22">
      <c r="B175" s="40"/>
      <c r="C175" s="241"/>
      <c r="D175" s="241"/>
      <c r="E175" s="241"/>
      <c r="F175" s="241"/>
      <c r="G175" s="244"/>
      <c r="H175" s="172"/>
      <c r="I175" s="146"/>
      <c r="J175" s="273"/>
      <c r="K175" s="275"/>
      <c r="L175" s="62"/>
      <c r="M175" s="273"/>
      <c r="N175" s="273"/>
      <c r="O175" s="70"/>
      <c r="P175" s="109"/>
      <c r="Q175" s="21" t="s">
        <v>86</v>
      </c>
      <c r="R175" s="130">
        <v>3</v>
      </c>
      <c r="S175" s="69" t="s">
        <v>187</v>
      </c>
      <c r="T175" s="86"/>
      <c r="U175" s="42" t="s">
        <v>86</v>
      </c>
      <c r="V175" s="87">
        <v>46250000</v>
      </c>
    </row>
    <row r="176" spans="2:22">
      <c r="B176" s="40"/>
      <c r="C176" s="241"/>
      <c r="D176" s="40"/>
      <c r="E176" s="40"/>
      <c r="F176" s="40"/>
      <c r="G176" s="49"/>
      <c r="H176" s="172"/>
      <c r="I176" s="146"/>
      <c r="J176" s="273"/>
      <c r="K176" s="275"/>
      <c r="L176" s="63"/>
      <c r="M176" s="276"/>
      <c r="N176" s="276"/>
      <c r="O176" s="72"/>
      <c r="P176" s="110"/>
      <c r="Q176" s="26" t="s">
        <v>87</v>
      </c>
      <c r="R176" s="131">
        <v>3</v>
      </c>
      <c r="S176" s="139" t="s">
        <v>187</v>
      </c>
      <c r="T176" s="90"/>
      <c r="U176" s="43" t="s">
        <v>87</v>
      </c>
      <c r="V176" s="91">
        <v>46250000</v>
      </c>
    </row>
    <row r="177" spans="2:22" ht="14.25" customHeight="1">
      <c r="B177" s="40"/>
      <c r="C177" s="40"/>
      <c r="D177" s="40"/>
      <c r="E177" s="40"/>
      <c r="F177" s="40"/>
      <c r="G177" s="49"/>
      <c r="H177" s="172"/>
      <c r="I177" s="146"/>
      <c r="J177" s="61"/>
      <c r="K177" s="58"/>
      <c r="L177" s="60">
        <v>45</v>
      </c>
      <c r="M177" s="272" t="s">
        <v>138</v>
      </c>
      <c r="N177" s="272" t="s">
        <v>139</v>
      </c>
      <c r="O177" s="71">
        <v>37</v>
      </c>
      <c r="P177" s="111" t="s">
        <v>184</v>
      </c>
      <c r="Q177" s="28" t="s">
        <v>84</v>
      </c>
      <c r="R177" s="129"/>
      <c r="S177" s="140"/>
      <c r="T177" s="88">
        <v>600000000</v>
      </c>
      <c r="U177" s="44" t="s">
        <v>84</v>
      </c>
      <c r="V177" s="89">
        <v>150000000</v>
      </c>
    </row>
    <row r="178" spans="2:22">
      <c r="B178" s="40"/>
      <c r="C178" s="40"/>
      <c r="D178" s="40"/>
      <c r="E178" s="40"/>
      <c r="F178" s="40"/>
      <c r="G178" s="49"/>
      <c r="H178" s="172"/>
      <c r="I178" s="146"/>
      <c r="J178" s="61"/>
      <c r="K178" s="58"/>
      <c r="L178" s="62"/>
      <c r="M178" s="273"/>
      <c r="N178" s="273"/>
      <c r="O178" s="70"/>
      <c r="P178" s="109"/>
      <c r="Q178" s="21" t="s">
        <v>85</v>
      </c>
      <c r="R178" s="130">
        <v>10</v>
      </c>
      <c r="S178" s="69" t="s">
        <v>184</v>
      </c>
      <c r="T178" s="86"/>
      <c r="U178" s="42" t="s">
        <v>85</v>
      </c>
      <c r="V178" s="87">
        <v>150000000</v>
      </c>
    </row>
    <row r="179" spans="2:22">
      <c r="B179" s="40"/>
      <c r="C179" s="40"/>
      <c r="D179" s="40"/>
      <c r="E179" s="40"/>
      <c r="F179" s="40"/>
      <c r="G179" s="49"/>
      <c r="H179" s="172"/>
      <c r="I179" s="146"/>
      <c r="J179" s="61"/>
      <c r="K179" s="58"/>
      <c r="L179" s="62"/>
      <c r="M179" s="273"/>
      <c r="N179" s="273"/>
      <c r="O179" s="70"/>
      <c r="P179" s="109"/>
      <c r="Q179" s="21" t="s">
        <v>86</v>
      </c>
      <c r="R179" s="130">
        <v>10</v>
      </c>
      <c r="S179" s="69" t="s">
        <v>184</v>
      </c>
      <c r="T179" s="86"/>
      <c r="U179" s="42" t="s">
        <v>86</v>
      </c>
      <c r="V179" s="87">
        <v>150000000</v>
      </c>
    </row>
    <row r="180" spans="2:22">
      <c r="B180" s="41"/>
      <c r="C180" s="41"/>
      <c r="D180" s="41"/>
      <c r="E180" s="41"/>
      <c r="F180" s="41"/>
      <c r="G180" s="22"/>
      <c r="H180" s="173"/>
      <c r="I180" s="92"/>
      <c r="J180" s="64"/>
      <c r="K180" s="65"/>
      <c r="L180" s="63"/>
      <c r="M180" s="276"/>
      <c r="N180" s="276"/>
      <c r="O180" s="72"/>
      <c r="P180" s="110"/>
      <c r="Q180" s="26" t="s">
        <v>87</v>
      </c>
      <c r="R180" s="131">
        <v>17</v>
      </c>
      <c r="S180" s="139" t="s">
        <v>184</v>
      </c>
      <c r="T180" s="90"/>
      <c r="U180" s="43" t="s">
        <v>87</v>
      </c>
      <c r="V180" s="91">
        <v>150000000</v>
      </c>
    </row>
    <row r="181" spans="2:22">
      <c r="B181" s="40"/>
      <c r="C181" s="40"/>
      <c r="D181" s="40"/>
      <c r="E181" s="40"/>
      <c r="F181" s="40"/>
      <c r="G181" s="49"/>
      <c r="H181" s="172"/>
      <c r="I181" s="146"/>
      <c r="J181" s="61"/>
      <c r="K181" s="58"/>
      <c r="L181" s="62">
        <v>46</v>
      </c>
      <c r="M181" s="273" t="s">
        <v>140</v>
      </c>
      <c r="N181" s="273" t="s">
        <v>211</v>
      </c>
      <c r="O181" s="70">
        <v>6</v>
      </c>
      <c r="P181" s="109" t="s">
        <v>184</v>
      </c>
      <c r="Q181" s="21" t="s">
        <v>84</v>
      </c>
      <c r="R181" s="130"/>
      <c r="S181" s="69"/>
      <c r="T181" s="86">
        <v>183600000</v>
      </c>
      <c r="U181" s="42" t="s">
        <v>84</v>
      </c>
      <c r="V181" s="87">
        <v>45900000</v>
      </c>
    </row>
    <row r="182" spans="2:22">
      <c r="B182" s="40"/>
      <c r="C182" s="40"/>
      <c r="D182" s="40"/>
      <c r="E182" s="40"/>
      <c r="F182" s="40"/>
      <c r="G182" s="49"/>
      <c r="H182" s="172"/>
      <c r="I182" s="146"/>
      <c r="J182" s="61"/>
      <c r="K182" s="58"/>
      <c r="L182" s="62"/>
      <c r="M182" s="273"/>
      <c r="N182" s="273"/>
      <c r="O182" s="70"/>
      <c r="P182" s="109"/>
      <c r="Q182" s="21" t="s">
        <v>85</v>
      </c>
      <c r="R182" s="130">
        <v>2</v>
      </c>
      <c r="S182" s="69" t="s">
        <v>184</v>
      </c>
      <c r="T182" s="86"/>
      <c r="U182" s="42" t="s">
        <v>85</v>
      </c>
      <c r="V182" s="87">
        <v>45900000</v>
      </c>
    </row>
    <row r="183" spans="2:22">
      <c r="B183" s="40"/>
      <c r="C183" s="40"/>
      <c r="D183" s="40"/>
      <c r="E183" s="40"/>
      <c r="F183" s="40"/>
      <c r="G183" s="49"/>
      <c r="H183" s="172"/>
      <c r="I183" s="146"/>
      <c r="J183" s="61"/>
      <c r="K183" s="58"/>
      <c r="L183" s="62"/>
      <c r="M183" s="273"/>
      <c r="N183" s="273"/>
      <c r="O183" s="70"/>
      <c r="P183" s="109"/>
      <c r="Q183" s="21" t="s">
        <v>86</v>
      </c>
      <c r="R183" s="130">
        <v>2</v>
      </c>
      <c r="S183" s="69" t="s">
        <v>184</v>
      </c>
      <c r="T183" s="86"/>
      <c r="U183" s="42" t="s">
        <v>86</v>
      </c>
      <c r="V183" s="87">
        <v>45900000</v>
      </c>
    </row>
    <row r="184" spans="2:22">
      <c r="B184" s="40"/>
      <c r="C184" s="40"/>
      <c r="D184" s="40"/>
      <c r="E184" s="40"/>
      <c r="F184" s="40"/>
      <c r="G184" s="49"/>
      <c r="H184" s="172"/>
      <c r="I184" s="146"/>
      <c r="J184" s="61"/>
      <c r="K184" s="58"/>
      <c r="L184" s="63"/>
      <c r="M184" s="276"/>
      <c r="N184" s="276"/>
      <c r="O184" s="72"/>
      <c r="P184" s="110"/>
      <c r="Q184" s="26" t="s">
        <v>87</v>
      </c>
      <c r="R184" s="131">
        <v>2</v>
      </c>
      <c r="S184" s="139" t="s">
        <v>184</v>
      </c>
      <c r="T184" s="90"/>
      <c r="U184" s="43" t="s">
        <v>87</v>
      </c>
      <c r="V184" s="91">
        <v>45900000</v>
      </c>
    </row>
    <row r="185" spans="2:22">
      <c r="B185" s="40"/>
      <c r="C185" s="40"/>
      <c r="D185" s="40"/>
      <c r="E185" s="40"/>
      <c r="F185" s="40"/>
      <c r="G185" s="49"/>
      <c r="H185" s="172"/>
      <c r="I185" s="146"/>
      <c r="J185" s="61"/>
      <c r="K185" s="58"/>
      <c r="L185" s="60">
        <v>47</v>
      </c>
      <c r="M185" s="272" t="s">
        <v>141</v>
      </c>
      <c r="N185" s="272" t="s">
        <v>142</v>
      </c>
      <c r="O185" s="71">
        <v>20</v>
      </c>
      <c r="P185" s="111" t="s">
        <v>181</v>
      </c>
      <c r="Q185" s="28" t="s">
        <v>84</v>
      </c>
      <c r="R185" s="129">
        <v>5</v>
      </c>
      <c r="S185" s="140" t="s">
        <v>181</v>
      </c>
      <c r="T185" s="88">
        <v>30000000</v>
      </c>
      <c r="U185" s="44" t="s">
        <v>84</v>
      </c>
      <c r="V185" s="89">
        <v>10000000</v>
      </c>
    </row>
    <row r="186" spans="2:22">
      <c r="B186" s="40"/>
      <c r="C186" s="40"/>
      <c r="D186" s="40"/>
      <c r="E186" s="40"/>
      <c r="F186" s="40"/>
      <c r="G186" s="49"/>
      <c r="H186" s="172"/>
      <c r="I186" s="146"/>
      <c r="J186" s="61"/>
      <c r="K186" s="58"/>
      <c r="L186" s="62"/>
      <c r="M186" s="273"/>
      <c r="N186" s="273"/>
      <c r="O186" s="70"/>
      <c r="P186" s="109"/>
      <c r="Q186" s="21" t="s">
        <v>85</v>
      </c>
      <c r="R186" s="130">
        <v>5</v>
      </c>
      <c r="S186" s="69" t="s">
        <v>181</v>
      </c>
      <c r="T186" s="86"/>
      <c r="U186" s="42" t="s">
        <v>85</v>
      </c>
      <c r="V186" s="87">
        <v>10000000</v>
      </c>
    </row>
    <row r="187" spans="2:22">
      <c r="B187" s="40"/>
      <c r="C187" s="40"/>
      <c r="D187" s="40"/>
      <c r="E187" s="40"/>
      <c r="F187" s="40"/>
      <c r="G187" s="49"/>
      <c r="H187" s="172"/>
      <c r="I187" s="146"/>
      <c r="J187" s="61"/>
      <c r="K187" s="58"/>
      <c r="L187" s="62"/>
      <c r="M187" s="273"/>
      <c r="N187" s="273"/>
      <c r="O187" s="70"/>
      <c r="P187" s="109"/>
      <c r="Q187" s="21" t="s">
        <v>86</v>
      </c>
      <c r="R187" s="130">
        <v>10</v>
      </c>
      <c r="S187" s="69" t="s">
        <v>181</v>
      </c>
      <c r="T187" s="86"/>
      <c r="U187" s="42" t="s">
        <v>86</v>
      </c>
      <c r="V187" s="87">
        <v>10000000</v>
      </c>
    </row>
    <row r="188" spans="2:22">
      <c r="B188" s="40"/>
      <c r="C188" s="40"/>
      <c r="D188" s="40"/>
      <c r="E188" s="40"/>
      <c r="F188" s="40"/>
      <c r="G188" s="49"/>
      <c r="H188" s="172"/>
      <c r="I188" s="146"/>
      <c r="J188" s="61"/>
      <c r="K188" s="58"/>
      <c r="L188" s="63"/>
      <c r="M188" s="276"/>
      <c r="N188" s="276"/>
      <c r="O188" s="72"/>
      <c r="P188" s="110"/>
      <c r="Q188" s="26" t="s">
        <v>87</v>
      </c>
      <c r="R188" s="131"/>
      <c r="S188" s="139"/>
      <c r="T188" s="90"/>
      <c r="U188" s="43" t="s">
        <v>87</v>
      </c>
      <c r="V188" s="91">
        <v>0</v>
      </c>
    </row>
    <row r="189" spans="2:22">
      <c r="B189" s="40"/>
      <c r="C189" s="40"/>
      <c r="D189" s="40"/>
      <c r="E189" s="40"/>
      <c r="F189" s="40"/>
      <c r="G189" s="49"/>
      <c r="H189" s="172"/>
      <c r="I189" s="146"/>
      <c r="J189" s="61"/>
      <c r="K189" s="58"/>
      <c r="L189" s="60">
        <v>48</v>
      </c>
      <c r="M189" s="272" t="s">
        <v>143</v>
      </c>
      <c r="N189" s="272" t="s">
        <v>144</v>
      </c>
      <c r="O189" s="71">
        <v>500</v>
      </c>
      <c r="P189" s="111" t="s">
        <v>189</v>
      </c>
      <c r="Q189" s="28" t="s">
        <v>84</v>
      </c>
      <c r="R189" s="129">
        <v>100</v>
      </c>
      <c r="S189" s="140" t="s">
        <v>189</v>
      </c>
      <c r="T189" s="88">
        <v>7500000</v>
      </c>
      <c r="U189" s="44" t="s">
        <v>84</v>
      </c>
      <c r="V189" s="89">
        <v>1875000</v>
      </c>
    </row>
    <row r="190" spans="2:22">
      <c r="B190" s="40"/>
      <c r="C190" s="40"/>
      <c r="D190" s="40"/>
      <c r="E190" s="40"/>
      <c r="F190" s="40"/>
      <c r="G190" s="49"/>
      <c r="H190" s="172"/>
      <c r="I190" s="146"/>
      <c r="J190" s="61"/>
      <c r="K190" s="58"/>
      <c r="L190" s="62"/>
      <c r="M190" s="273"/>
      <c r="N190" s="273"/>
      <c r="O190" s="70"/>
      <c r="P190" s="109"/>
      <c r="Q190" s="21" t="s">
        <v>85</v>
      </c>
      <c r="R190" s="130">
        <v>100</v>
      </c>
      <c r="S190" s="69" t="s">
        <v>189</v>
      </c>
      <c r="T190" s="86"/>
      <c r="U190" s="42" t="s">
        <v>85</v>
      </c>
      <c r="V190" s="87">
        <v>1875000</v>
      </c>
    </row>
    <row r="191" spans="2:22">
      <c r="B191" s="40"/>
      <c r="C191" s="40"/>
      <c r="D191" s="40"/>
      <c r="E191" s="40"/>
      <c r="F191" s="40"/>
      <c r="G191" s="49"/>
      <c r="H191" s="172"/>
      <c r="I191" s="146"/>
      <c r="J191" s="61"/>
      <c r="K191" s="58"/>
      <c r="L191" s="62"/>
      <c r="M191" s="273"/>
      <c r="N191" s="273"/>
      <c r="O191" s="70"/>
      <c r="P191" s="109"/>
      <c r="Q191" s="21" t="s">
        <v>86</v>
      </c>
      <c r="R191" s="130">
        <v>100</v>
      </c>
      <c r="S191" s="69" t="s">
        <v>189</v>
      </c>
      <c r="T191" s="86"/>
      <c r="U191" s="42" t="s">
        <v>86</v>
      </c>
      <c r="V191" s="87">
        <v>1875000</v>
      </c>
    </row>
    <row r="192" spans="2:22">
      <c r="B192" s="40"/>
      <c r="C192" s="40"/>
      <c r="D192" s="40"/>
      <c r="E192" s="40"/>
      <c r="F192" s="40"/>
      <c r="G192" s="49"/>
      <c r="H192" s="172"/>
      <c r="I192" s="146"/>
      <c r="J192" s="61"/>
      <c r="K192" s="58"/>
      <c r="L192" s="63"/>
      <c r="M192" s="276"/>
      <c r="N192" s="276"/>
      <c r="O192" s="72"/>
      <c r="P192" s="110"/>
      <c r="Q192" s="26" t="s">
        <v>87</v>
      </c>
      <c r="R192" s="131">
        <v>200</v>
      </c>
      <c r="S192" s="139" t="s">
        <v>189</v>
      </c>
      <c r="T192" s="90"/>
      <c r="U192" s="43" t="s">
        <v>87</v>
      </c>
      <c r="V192" s="91">
        <v>1875000</v>
      </c>
    </row>
    <row r="193" spans="2:22">
      <c r="B193" s="40"/>
      <c r="C193" s="40"/>
      <c r="D193" s="40"/>
      <c r="E193" s="40"/>
      <c r="F193" s="40"/>
      <c r="G193" s="49"/>
      <c r="H193" s="172"/>
      <c r="I193" s="146"/>
      <c r="J193" s="61"/>
      <c r="K193" s="58"/>
      <c r="L193" s="62">
        <v>49</v>
      </c>
      <c r="M193" s="272" t="s">
        <v>145</v>
      </c>
      <c r="N193" s="274" t="s">
        <v>195</v>
      </c>
      <c r="O193" s="121">
        <v>1000</v>
      </c>
      <c r="P193" s="109" t="s">
        <v>188</v>
      </c>
      <c r="Q193" s="28" t="s">
        <v>84</v>
      </c>
      <c r="R193" s="130">
        <v>250</v>
      </c>
      <c r="S193" s="69" t="s">
        <v>188</v>
      </c>
      <c r="T193" s="86">
        <v>35000000</v>
      </c>
      <c r="U193" s="44" t="s">
        <v>84</v>
      </c>
      <c r="V193" s="87">
        <v>8750000</v>
      </c>
    </row>
    <row r="194" spans="2:22">
      <c r="B194" s="40"/>
      <c r="C194" s="40"/>
      <c r="D194" s="40"/>
      <c r="E194" s="40"/>
      <c r="F194" s="40"/>
      <c r="G194" s="49"/>
      <c r="H194" s="172"/>
      <c r="I194" s="146"/>
      <c r="J194" s="61"/>
      <c r="K194" s="58"/>
      <c r="L194" s="62"/>
      <c r="M194" s="273"/>
      <c r="N194" s="275"/>
      <c r="O194" s="70"/>
      <c r="P194" s="109"/>
      <c r="Q194" s="21" t="s">
        <v>85</v>
      </c>
      <c r="R194" s="130">
        <v>250</v>
      </c>
      <c r="S194" s="69" t="s">
        <v>188</v>
      </c>
      <c r="T194" s="86"/>
      <c r="U194" s="42" t="s">
        <v>85</v>
      </c>
      <c r="V194" s="87">
        <v>8750000</v>
      </c>
    </row>
    <row r="195" spans="2:22">
      <c r="B195" s="40"/>
      <c r="C195" s="40"/>
      <c r="D195" s="40"/>
      <c r="E195" s="40"/>
      <c r="F195" s="40"/>
      <c r="G195" s="49"/>
      <c r="H195" s="172"/>
      <c r="I195" s="146"/>
      <c r="J195" s="61"/>
      <c r="K195" s="58"/>
      <c r="L195" s="62"/>
      <c r="M195" s="273"/>
      <c r="N195" s="275"/>
      <c r="O195" s="70"/>
      <c r="P195" s="109"/>
      <c r="Q195" s="21" t="s">
        <v>86</v>
      </c>
      <c r="R195" s="130">
        <v>250</v>
      </c>
      <c r="S195" s="69" t="s">
        <v>188</v>
      </c>
      <c r="T195" s="86"/>
      <c r="U195" s="42" t="s">
        <v>86</v>
      </c>
      <c r="V195" s="87">
        <v>8750000</v>
      </c>
    </row>
    <row r="196" spans="2:22">
      <c r="B196" s="40"/>
      <c r="C196" s="40"/>
      <c r="D196" s="40"/>
      <c r="E196" s="40"/>
      <c r="F196" s="40"/>
      <c r="G196" s="49"/>
      <c r="H196" s="172"/>
      <c r="I196" s="146"/>
      <c r="J196" s="61"/>
      <c r="K196" s="58"/>
      <c r="L196" s="62"/>
      <c r="M196" s="276"/>
      <c r="N196" s="277"/>
      <c r="O196" s="70"/>
      <c r="P196" s="109"/>
      <c r="Q196" s="26" t="s">
        <v>87</v>
      </c>
      <c r="R196" s="130">
        <v>250</v>
      </c>
      <c r="S196" s="69" t="s">
        <v>188</v>
      </c>
      <c r="T196" s="86"/>
      <c r="U196" s="43" t="s">
        <v>87</v>
      </c>
      <c r="V196" s="87">
        <v>8750000</v>
      </c>
    </row>
    <row r="197" spans="2:22">
      <c r="B197" s="40"/>
      <c r="C197" s="40"/>
      <c r="D197" s="40"/>
      <c r="E197" s="40"/>
      <c r="F197" s="40"/>
      <c r="G197" s="49"/>
      <c r="H197" s="172"/>
      <c r="I197" s="146"/>
      <c r="J197" s="61"/>
      <c r="K197" s="58"/>
      <c r="L197" s="60">
        <v>50</v>
      </c>
      <c r="M197" s="272" t="s">
        <v>146</v>
      </c>
      <c r="N197" s="272" t="s">
        <v>147</v>
      </c>
      <c r="O197" s="119">
        <v>50</v>
      </c>
      <c r="P197" s="111" t="s">
        <v>185</v>
      </c>
      <c r="Q197" s="28" t="s">
        <v>84</v>
      </c>
      <c r="R197" s="129">
        <v>10</v>
      </c>
      <c r="S197" s="140" t="s">
        <v>185</v>
      </c>
      <c r="T197" s="88">
        <v>130000000</v>
      </c>
      <c r="U197" s="44" t="s">
        <v>84</v>
      </c>
      <c r="V197" s="89">
        <v>32500000</v>
      </c>
    </row>
    <row r="198" spans="2:22">
      <c r="B198" s="40"/>
      <c r="C198" s="40"/>
      <c r="D198" s="40"/>
      <c r="E198" s="40"/>
      <c r="F198" s="40"/>
      <c r="G198" s="49"/>
      <c r="H198" s="172"/>
      <c r="I198" s="146"/>
      <c r="J198" s="61"/>
      <c r="K198" s="58"/>
      <c r="L198" s="62"/>
      <c r="M198" s="273"/>
      <c r="N198" s="273"/>
      <c r="O198" s="70"/>
      <c r="P198" s="109"/>
      <c r="Q198" s="21" t="s">
        <v>85</v>
      </c>
      <c r="R198" s="130">
        <v>10</v>
      </c>
      <c r="S198" s="69" t="s">
        <v>185</v>
      </c>
      <c r="T198" s="86"/>
      <c r="U198" s="42" t="s">
        <v>85</v>
      </c>
      <c r="V198" s="87">
        <v>42500000</v>
      </c>
    </row>
    <row r="199" spans="2:22">
      <c r="B199" s="40"/>
      <c r="C199" s="40"/>
      <c r="D199" s="40"/>
      <c r="E199" s="40"/>
      <c r="F199" s="40"/>
      <c r="G199" s="49"/>
      <c r="H199" s="278"/>
      <c r="I199" s="146"/>
      <c r="J199" s="61"/>
      <c r="K199" s="58"/>
      <c r="L199" s="62"/>
      <c r="M199" s="273"/>
      <c r="N199" s="273"/>
      <c r="O199" s="70"/>
      <c r="P199" s="109"/>
      <c r="Q199" s="21" t="s">
        <v>86</v>
      </c>
      <c r="R199" s="130">
        <v>20</v>
      </c>
      <c r="S199" s="69" t="s">
        <v>185</v>
      </c>
      <c r="T199" s="86"/>
      <c r="U199" s="42" t="s">
        <v>86</v>
      </c>
      <c r="V199" s="87">
        <v>47500000</v>
      </c>
    </row>
    <row r="200" spans="2:22">
      <c r="B200" s="40"/>
      <c r="C200" s="40"/>
      <c r="D200" s="40"/>
      <c r="E200" s="40"/>
      <c r="F200" s="40"/>
      <c r="G200" s="49"/>
      <c r="H200" s="278"/>
      <c r="I200" s="146"/>
      <c r="J200" s="61"/>
      <c r="K200" s="58"/>
      <c r="L200" s="63"/>
      <c r="M200" s="276"/>
      <c r="N200" s="276"/>
      <c r="O200" s="72"/>
      <c r="P200" s="110"/>
      <c r="Q200" s="26" t="s">
        <v>87</v>
      </c>
      <c r="R200" s="131">
        <v>10</v>
      </c>
      <c r="S200" s="139" t="s">
        <v>185</v>
      </c>
      <c r="T200" s="90"/>
      <c r="U200" s="43" t="s">
        <v>87</v>
      </c>
      <c r="V200" s="91">
        <v>7500000</v>
      </c>
    </row>
    <row r="201" spans="2:22">
      <c r="B201" s="40"/>
      <c r="C201" s="40"/>
      <c r="D201" s="40"/>
      <c r="E201" s="40"/>
      <c r="F201" s="40"/>
      <c r="G201" s="49"/>
      <c r="H201" s="278"/>
      <c r="I201" s="146"/>
      <c r="J201" s="61"/>
      <c r="K201" s="58"/>
      <c r="L201" s="60">
        <v>51</v>
      </c>
      <c r="M201" s="272" t="s">
        <v>148</v>
      </c>
      <c r="N201" s="274" t="s">
        <v>149</v>
      </c>
      <c r="O201" s="71">
        <v>86</v>
      </c>
      <c r="P201" s="111" t="s">
        <v>184</v>
      </c>
      <c r="Q201" s="28" t="s">
        <v>84</v>
      </c>
      <c r="R201" s="129">
        <v>20</v>
      </c>
      <c r="S201" s="140" t="s">
        <v>184</v>
      </c>
      <c r="T201" s="88">
        <v>1900000000</v>
      </c>
      <c r="U201" s="44" t="s">
        <v>84</v>
      </c>
      <c r="V201" s="89">
        <v>475000000</v>
      </c>
    </row>
    <row r="202" spans="2:22">
      <c r="B202" s="40"/>
      <c r="C202" s="40"/>
      <c r="D202" s="50"/>
      <c r="E202" s="40"/>
      <c r="F202" s="40"/>
      <c r="G202" s="45"/>
      <c r="H202" s="278"/>
      <c r="I202" s="96"/>
      <c r="J202" s="61"/>
      <c r="K202" s="58"/>
      <c r="L202" s="62"/>
      <c r="M202" s="273"/>
      <c r="N202" s="275"/>
      <c r="O202" s="70"/>
      <c r="P202" s="109"/>
      <c r="Q202" s="21" t="s">
        <v>85</v>
      </c>
      <c r="R202" s="130">
        <v>20</v>
      </c>
      <c r="S202" s="69" t="s">
        <v>184</v>
      </c>
      <c r="T202" s="86"/>
      <c r="U202" s="42" t="s">
        <v>85</v>
      </c>
      <c r="V202" s="87">
        <v>475000000</v>
      </c>
    </row>
    <row r="203" spans="2:22">
      <c r="B203" s="40"/>
      <c r="C203" s="40"/>
      <c r="D203" s="50"/>
      <c r="E203" s="40"/>
      <c r="F203" s="40"/>
      <c r="G203" s="45"/>
      <c r="H203" s="172"/>
      <c r="I203" s="96"/>
      <c r="J203" s="61"/>
      <c r="K203" s="58"/>
      <c r="L203" s="62"/>
      <c r="M203" s="273"/>
      <c r="N203" s="275"/>
      <c r="O203" s="70"/>
      <c r="P203" s="109"/>
      <c r="Q203" s="21" t="s">
        <v>86</v>
      </c>
      <c r="R203" s="130">
        <v>20</v>
      </c>
      <c r="S203" s="69" t="s">
        <v>184</v>
      </c>
      <c r="T203" s="86"/>
      <c r="U203" s="42" t="s">
        <v>86</v>
      </c>
      <c r="V203" s="87">
        <v>475000000</v>
      </c>
    </row>
    <row r="204" spans="2:22">
      <c r="B204" s="40"/>
      <c r="C204" s="40"/>
      <c r="D204" s="50"/>
      <c r="E204" s="50"/>
      <c r="F204" s="47"/>
      <c r="G204" s="45"/>
      <c r="H204" s="172"/>
      <c r="I204" s="96"/>
      <c r="J204" s="61"/>
      <c r="K204" s="58"/>
      <c r="L204" s="63"/>
      <c r="M204" s="276"/>
      <c r="N204" s="277"/>
      <c r="O204" s="72"/>
      <c r="P204" s="110"/>
      <c r="Q204" s="26" t="s">
        <v>87</v>
      </c>
      <c r="R204" s="131">
        <v>26</v>
      </c>
      <c r="S204" s="139" t="s">
        <v>184</v>
      </c>
      <c r="T204" s="90"/>
      <c r="U204" s="43" t="s">
        <v>87</v>
      </c>
      <c r="V204" s="91">
        <v>475000000</v>
      </c>
    </row>
    <row r="205" spans="2:22">
      <c r="B205" s="40"/>
      <c r="C205" s="40"/>
      <c r="D205" s="50"/>
      <c r="E205" s="50"/>
      <c r="F205" s="47"/>
      <c r="G205" s="45"/>
      <c r="H205" s="172"/>
      <c r="I205" s="96"/>
      <c r="J205" s="61"/>
      <c r="K205" s="58"/>
      <c r="L205" s="146">
        <v>52</v>
      </c>
      <c r="M205" s="273" t="s">
        <v>150</v>
      </c>
      <c r="N205" s="275" t="s">
        <v>215</v>
      </c>
      <c r="O205" s="106">
        <v>9</v>
      </c>
      <c r="P205" s="109" t="s">
        <v>181</v>
      </c>
      <c r="Q205" s="21" t="s">
        <v>84</v>
      </c>
      <c r="R205" s="130">
        <v>2</v>
      </c>
      <c r="S205" s="69" t="s">
        <v>181</v>
      </c>
      <c r="T205" s="146">
        <v>100000000</v>
      </c>
      <c r="U205" s="42" t="s">
        <v>84</v>
      </c>
      <c r="V205" s="61">
        <v>45500000</v>
      </c>
    </row>
    <row r="206" spans="2:22">
      <c r="B206" s="40"/>
      <c r="C206" s="40"/>
      <c r="D206" s="50"/>
      <c r="E206" s="50"/>
      <c r="F206" s="47"/>
      <c r="G206" s="45"/>
      <c r="H206" s="172"/>
      <c r="I206" s="96"/>
      <c r="J206" s="61"/>
      <c r="K206" s="58"/>
      <c r="L206" s="146"/>
      <c r="M206" s="273"/>
      <c r="N206" s="275"/>
      <c r="O206" s="106"/>
      <c r="P206" s="109"/>
      <c r="Q206" s="21" t="s">
        <v>85</v>
      </c>
      <c r="R206" s="130">
        <v>2</v>
      </c>
      <c r="S206" s="69" t="s">
        <v>181</v>
      </c>
      <c r="T206" s="146"/>
      <c r="U206" s="42" t="s">
        <v>85</v>
      </c>
      <c r="V206" s="61">
        <v>19000000</v>
      </c>
    </row>
    <row r="207" spans="2:22">
      <c r="B207" s="40"/>
      <c r="C207" s="40"/>
      <c r="D207" s="50"/>
      <c r="E207" s="50"/>
      <c r="F207" s="47"/>
      <c r="G207" s="45"/>
      <c r="H207" s="172"/>
      <c r="I207" s="96"/>
      <c r="J207" s="61"/>
      <c r="K207" s="58"/>
      <c r="L207" s="146"/>
      <c r="M207" s="273"/>
      <c r="N207" s="275"/>
      <c r="O207" s="106"/>
      <c r="P207" s="109"/>
      <c r="Q207" s="21" t="s">
        <v>86</v>
      </c>
      <c r="R207" s="130">
        <v>2</v>
      </c>
      <c r="S207" s="69" t="s">
        <v>181</v>
      </c>
      <c r="T207" s="146"/>
      <c r="U207" s="42" t="s">
        <v>86</v>
      </c>
      <c r="V207" s="61">
        <v>18500000</v>
      </c>
    </row>
    <row r="208" spans="2:22">
      <c r="B208" s="40"/>
      <c r="C208" s="40"/>
      <c r="D208" s="50"/>
      <c r="E208" s="50"/>
      <c r="F208" s="47"/>
      <c r="G208" s="45"/>
      <c r="H208" s="172"/>
      <c r="I208" s="96"/>
      <c r="J208" s="61"/>
      <c r="K208" s="58"/>
      <c r="L208" s="63"/>
      <c r="M208" s="276"/>
      <c r="N208" s="277"/>
      <c r="O208" s="72"/>
      <c r="P208" s="110"/>
      <c r="Q208" s="26" t="s">
        <v>87</v>
      </c>
      <c r="R208" s="131">
        <v>3</v>
      </c>
      <c r="S208" s="139" t="s">
        <v>181</v>
      </c>
      <c r="T208" s="90"/>
      <c r="U208" s="43" t="s">
        <v>87</v>
      </c>
      <c r="V208" s="91">
        <v>17000000</v>
      </c>
    </row>
    <row r="209" spans="2:22">
      <c r="B209" s="40"/>
      <c r="C209" s="40"/>
      <c r="D209" s="50"/>
      <c r="E209" s="50"/>
      <c r="F209" s="47"/>
      <c r="G209" s="59"/>
      <c r="H209" s="172"/>
      <c r="I209" s="146"/>
      <c r="J209" s="61"/>
      <c r="K209" s="58"/>
      <c r="L209" s="62">
        <v>53</v>
      </c>
      <c r="M209" s="272" t="s">
        <v>151</v>
      </c>
      <c r="N209" s="274" t="s">
        <v>152</v>
      </c>
      <c r="O209" s="70">
        <v>70</v>
      </c>
      <c r="P209" s="109" t="s">
        <v>185</v>
      </c>
      <c r="Q209" s="28" t="s">
        <v>84</v>
      </c>
      <c r="R209" s="129">
        <v>10</v>
      </c>
      <c r="S209" s="69" t="s">
        <v>185</v>
      </c>
      <c r="T209" s="86">
        <v>75000000</v>
      </c>
      <c r="U209" s="44" t="s">
        <v>84</v>
      </c>
      <c r="V209" s="87">
        <v>18750000</v>
      </c>
    </row>
    <row r="210" spans="2:22">
      <c r="B210" s="40"/>
      <c r="C210" s="40"/>
      <c r="D210" s="50"/>
      <c r="E210" s="50"/>
      <c r="F210" s="47"/>
      <c r="G210" s="59"/>
      <c r="H210" s="172"/>
      <c r="I210" s="146"/>
      <c r="J210" s="61"/>
      <c r="K210" s="58"/>
      <c r="L210" s="62"/>
      <c r="M210" s="273"/>
      <c r="N210" s="275"/>
      <c r="O210" s="70"/>
      <c r="P210" s="109"/>
      <c r="Q210" s="21" t="s">
        <v>85</v>
      </c>
      <c r="R210" s="130">
        <v>20</v>
      </c>
      <c r="S210" s="69" t="s">
        <v>185</v>
      </c>
      <c r="T210" s="86"/>
      <c r="U210" s="42" t="s">
        <v>85</v>
      </c>
      <c r="V210" s="87">
        <v>18750000</v>
      </c>
    </row>
    <row r="211" spans="2:22">
      <c r="B211" s="40"/>
      <c r="C211" s="40"/>
      <c r="D211" s="50"/>
      <c r="E211" s="50"/>
      <c r="F211" s="47"/>
      <c r="G211" s="59"/>
      <c r="H211" s="172"/>
      <c r="I211" s="146"/>
      <c r="J211" s="61"/>
      <c r="K211" s="58"/>
      <c r="L211" s="62"/>
      <c r="M211" s="273"/>
      <c r="N211" s="275"/>
      <c r="O211" s="70"/>
      <c r="P211" s="109"/>
      <c r="Q211" s="21" t="s">
        <v>86</v>
      </c>
      <c r="R211" s="130">
        <v>20</v>
      </c>
      <c r="S211" s="69" t="s">
        <v>185</v>
      </c>
      <c r="T211" s="86"/>
      <c r="U211" s="42" t="s">
        <v>86</v>
      </c>
      <c r="V211" s="87">
        <v>18750000</v>
      </c>
    </row>
    <row r="212" spans="2:22">
      <c r="B212" s="40"/>
      <c r="C212" s="40"/>
      <c r="D212" s="50"/>
      <c r="E212" s="50"/>
      <c r="F212" s="47"/>
      <c r="G212" s="59"/>
      <c r="H212" s="172"/>
      <c r="I212" s="146"/>
      <c r="J212" s="61"/>
      <c r="K212" s="58"/>
      <c r="L212" s="62"/>
      <c r="M212" s="273"/>
      <c r="N212" s="275"/>
      <c r="O212" s="70"/>
      <c r="P212" s="109"/>
      <c r="Q212" s="26" t="s">
        <v>87</v>
      </c>
      <c r="R212" s="133">
        <v>20</v>
      </c>
      <c r="S212" s="69" t="s">
        <v>185</v>
      </c>
      <c r="T212" s="86"/>
      <c r="U212" s="42" t="s">
        <v>87</v>
      </c>
      <c r="V212" s="87">
        <v>18750000</v>
      </c>
    </row>
    <row r="213" spans="2:22" ht="14.25" customHeight="1">
      <c r="B213" s="40"/>
      <c r="C213" s="40"/>
      <c r="D213" s="40"/>
      <c r="E213" s="40"/>
      <c r="F213" s="40"/>
      <c r="G213" s="59"/>
      <c r="H213" s="172"/>
      <c r="I213" s="145">
        <v>13</v>
      </c>
      <c r="J213" s="272" t="s">
        <v>153</v>
      </c>
      <c r="K213" s="274" t="s">
        <v>207</v>
      </c>
      <c r="L213" s="60">
        <v>54</v>
      </c>
      <c r="M213" s="272" t="s">
        <v>154</v>
      </c>
      <c r="N213" s="272" t="s">
        <v>196</v>
      </c>
      <c r="O213" s="71">
        <v>34</v>
      </c>
      <c r="P213" s="111" t="s">
        <v>181</v>
      </c>
      <c r="Q213" s="28" t="s">
        <v>84</v>
      </c>
      <c r="R213" s="129">
        <v>10</v>
      </c>
      <c r="S213" s="140" t="s">
        <v>181</v>
      </c>
      <c r="T213" s="88">
        <v>20716500000</v>
      </c>
      <c r="U213" s="44" t="s">
        <v>84</v>
      </c>
      <c r="V213" s="89">
        <v>1131875000</v>
      </c>
    </row>
    <row r="214" spans="2:22">
      <c r="B214" s="40"/>
      <c r="C214" s="40"/>
      <c r="D214" s="40"/>
      <c r="E214" s="40"/>
      <c r="F214" s="40"/>
      <c r="G214" s="59"/>
      <c r="H214" s="172"/>
      <c r="I214" s="146"/>
      <c r="J214" s="273"/>
      <c r="K214" s="275"/>
      <c r="L214" s="62"/>
      <c r="M214" s="273"/>
      <c r="N214" s="273"/>
      <c r="O214" s="70"/>
      <c r="P214" s="109"/>
      <c r="Q214" s="21" t="s">
        <v>85</v>
      </c>
      <c r="R214" s="130">
        <v>10</v>
      </c>
      <c r="S214" s="69" t="s">
        <v>181</v>
      </c>
      <c r="T214" s="86"/>
      <c r="U214" s="42" t="s">
        <v>85</v>
      </c>
      <c r="V214" s="87">
        <v>6628875000</v>
      </c>
    </row>
    <row r="215" spans="2:22">
      <c r="B215" s="40"/>
      <c r="C215" s="40"/>
      <c r="D215" s="40"/>
      <c r="E215" s="40"/>
      <c r="F215" s="40"/>
      <c r="G215" s="49"/>
      <c r="H215" s="172"/>
      <c r="I215" s="146"/>
      <c r="J215" s="273"/>
      <c r="K215" s="275"/>
      <c r="L215" s="62"/>
      <c r="M215" s="273"/>
      <c r="N215" s="273"/>
      <c r="O215" s="70"/>
      <c r="P215" s="109"/>
      <c r="Q215" s="21" t="s">
        <v>86</v>
      </c>
      <c r="R215" s="130">
        <v>14</v>
      </c>
      <c r="S215" s="69" t="s">
        <v>181</v>
      </c>
      <c r="T215" s="86"/>
      <c r="U215" s="42" t="s">
        <v>86</v>
      </c>
      <c r="V215" s="87">
        <v>12939125000</v>
      </c>
    </row>
    <row r="216" spans="2:22">
      <c r="B216" s="40"/>
      <c r="C216" s="40"/>
      <c r="D216" s="40"/>
      <c r="E216" s="40"/>
      <c r="F216" s="40"/>
      <c r="G216" s="49"/>
      <c r="H216" s="172"/>
      <c r="I216" s="146"/>
      <c r="J216" s="273"/>
      <c r="K216" s="275"/>
      <c r="L216" s="63"/>
      <c r="M216" s="276"/>
      <c r="N216" s="276"/>
      <c r="O216" s="72"/>
      <c r="P216" s="110"/>
      <c r="Q216" s="26" t="s">
        <v>87</v>
      </c>
      <c r="R216" s="131"/>
      <c r="S216" s="139"/>
      <c r="T216" s="90"/>
      <c r="U216" s="43" t="s">
        <v>87</v>
      </c>
      <c r="V216" s="91">
        <v>16625000</v>
      </c>
    </row>
    <row r="217" spans="2:22">
      <c r="B217" s="40"/>
      <c r="C217" s="40"/>
      <c r="D217" s="40"/>
      <c r="E217" s="40"/>
      <c r="F217" s="40"/>
      <c r="G217" s="49"/>
      <c r="H217" s="172"/>
      <c r="I217" s="146"/>
      <c r="J217" s="273"/>
      <c r="K217" s="275"/>
      <c r="L217" s="60">
        <v>55</v>
      </c>
      <c r="M217" s="272" t="s">
        <v>155</v>
      </c>
      <c r="N217" s="272" t="s">
        <v>156</v>
      </c>
      <c r="O217" s="71">
        <v>2</v>
      </c>
      <c r="P217" s="111" t="s">
        <v>181</v>
      </c>
      <c r="Q217" s="28" t="s">
        <v>84</v>
      </c>
      <c r="R217" s="129">
        <v>2</v>
      </c>
      <c r="S217" s="140" t="s">
        <v>181</v>
      </c>
      <c r="T217" s="88">
        <v>635000000</v>
      </c>
      <c r="U217" s="44" t="s">
        <v>84</v>
      </c>
      <c r="V217" s="89">
        <v>635000000</v>
      </c>
    </row>
    <row r="218" spans="2:22">
      <c r="B218" s="40"/>
      <c r="C218" s="40"/>
      <c r="D218" s="40"/>
      <c r="E218" s="40"/>
      <c r="F218" s="40"/>
      <c r="G218" s="49"/>
      <c r="H218" s="172"/>
      <c r="I218" s="146"/>
      <c r="J218" s="273"/>
      <c r="K218" s="275"/>
      <c r="L218" s="62"/>
      <c r="M218" s="273"/>
      <c r="N218" s="273"/>
      <c r="O218" s="70"/>
      <c r="P218" s="109"/>
      <c r="Q218" s="21" t="s">
        <v>85</v>
      </c>
      <c r="R218" s="130"/>
      <c r="S218" s="69"/>
      <c r="T218" s="86"/>
      <c r="U218" s="42" t="s">
        <v>85</v>
      </c>
      <c r="V218" s="87">
        <v>0</v>
      </c>
    </row>
    <row r="219" spans="2:22">
      <c r="B219" s="40"/>
      <c r="C219" s="40"/>
      <c r="D219" s="40"/>
      <c r="E219" s="40"/>
      <c r="F219" s="40"/>
      <c r="G219" s="49"/>
      <c r="H219" s="172"/>
      <c r="I219" s="146"/>
      <c r="J219" s="61"/>
      <c r="K219" s="275"/>
      <c r="L219" s="62"/>
      <c r="M219" s="273"/>
      <c r="N219" s="273"/>
      <c r="O219" s="70"/>
      <c r="P219" s="109"/>
      <c r="Q219" s="21" t="s">
        <v>86</v>
      </c>
      <c r="R219" s="130"/>
      <c r="S219" s="69"/>
      <c r="T219" s="86"/>
      <c r="U219" s="42" t="s">
        <v>86</v>
      </c>
      <c r="V219" s="87">
        <v>0</v>
      </c>
    </row>
    <row r="220" spans="2:22">
      <c r="B220" s="40"/>
      <c r="C220" s="40"/>
      <c r="D220" s="40"/>
      <c r="E220" s="40"/>
      <c r="F220" s="40"/>
      <c r="G220" s="49"/>
      <c r="H220" s="172"/>
      <c r="I220" s="146"/>
      <c r="J220" s="61"/>
      <c r="K220" s="275"/>
      <c r="L220" s="63"/>
      <c r="M220" s="276"/>
      <c r="N220" s="276"/>
      <c r="O220" s="72"/>
      <c r="P220" s="110"/>
      <c r="Q220" s="26" t="s">
        <v>87</v>
      </c>
      <c r="R220" s="131"/>
      <c r="S220" s="139"/>
      <c r="T220" s="90"/>
      <c r="U220" s="43" t="s">
        <v>87</v>
      </c>
      <c r="V220" s="91">
        <v>0</v>
      </c>
    </row>
    <row r="221" spans="2:22">
      <c r="B221" s="40"/>
      <c r="C221" s="40"/>
      <c r="D221" s="40"/>
      <c r="E221" s="40"/>
      <c r="F221" s="40"/>
      <c r="G221" s="49"/>
      <c r="H221" s="172"/>
      <c r="I221" s="146"/>
      <c r="J221" s="61"/>
      <c r="K221" s="58"/>
      <c r="L221" s="60">
        <v>56</v>
      </c>
      <c r="M221" s="272" t="s">
        <v>157</v>
      </c>
      <c r="N221" s="272" t="s">
        <v>158</v>
      </c>
      <c r="O221" s="71">
        <v>9</v>
      </c>
      <c r="P221" s="111" t="s">
        <v>180</v>
      </c>
      <c r="Q221" s="28" t="s">
        <v>84</v>
      </c>
      <c r="R221" s="129">
        <v>9</v>
      </c>
      <c r="S221" s="140" t="s">
        <v>180</v>
      </c>
      <c r="T221" s="88">
        <v>241000000</v>
      </c>
      <c r="U221" s="44" t="s">
        <v>84</v>
      </c>
      <c r="V221" s="89">
        <v>241000000</v>
      </c>
    </row>
    <row r="222" spans="2:22">
      <c r="B222" s="40"/>
      <c r="C222" s="40"/>
      <c r="D222" s="40"/>
      <c r="E222" s="40"/>
      <c r="F222" s="40"/>
      <c r="G222" s="49"/>
      <c r="H222" s="172"/>
      <c r="I222" s="146"/>
      <c r="J222" s="61"/>
      <c r="K222" s="58"/>
      <c r="L222" s="62"/>
      <c r="M222" s="273"/>
      <c r="N222" s="273"/>
      <c r="O222" s="70"/>
      <c r="P222" s="109"/>
      <c r="Q222" s="21" t="s">
        <v>85</v>
      </c>
      <c r="R222" s="130"/>
      <c r="S222" s="69"/>
      <c r="T222" s="86"/>
      <c r="U222" s="42" t="s">
        <v>85</v>
      </c>
      <c r="V222" s="87">
        <v>0</v>
      </c>
    </row>
    <row r="223" spans="2:22">
      <c r="B223" s="40"/>
      <c r="C223" s="40"/>
      <c r="D223" s="40"/>
      <c r="E223" s="40"/>
      <c r="F223" s="40"/>
      <c r="G223" s="49"/>
      <c r="H223" s="172"/>
      <c r="I223" s="146"/>
      <c r="J223" s="61"/>
      <c r="K223" s="58"/>
      <c r="L223" s="62"/>
      <c r="M223" s="273"/>
      <c r="N223" s="273"/>
      <c r="O223" s="70"/>
      <c r="P223" s="109"/>
      <c r="Q223" s="21" t="s">
        <v>86</v>
      </c>
      <c r="R223" s="130"/>
      <c r="S223" s="69"/>
      <c r="T223" s="86"/>
      <c r="U223" s="42" t="s">
        <v>86</v>
      </c>
      <c r="V223" s="87">
        <v>0</v>
      </c>
    </row>
    <row r="224" spans="2:22">
      <c r="B224" s="40"/>
      <c r="C224" s="40"/>
      <c r="D224" s="40"/>
      <c r="E224" s="40"/>
      <c r="F224" s="40"/>
      <c r="G224" s="49"/>
      <c r="H224" s="172"/>
      <c r="I224" s="146"/>
      <c r="J224" s="61"/>
      <c r="K224" s="58"/>
      <c r="L224" s="63"/>
      <c r="M224" s="276"/>
      <c r="N224" s="276"/>
      <c r="O224" s="72"/>
      <c r="P224" s="110"/>
      <c r="Q224" s="26" t="s">
        <v>87</v>
      </c>
      <c r="R224" s="131"/>
      <c r="S224" s="139"/>
      <c r="T224" s="90"/>
      <c r="U224" s="43" t="s">
        <v>87</v>
      </c>
      <c r="V224" s="91">
        <v>0</v>
      </c>
    </row>
    <row r="225" spans="2:22">
      <c r="B225" s="40"/>
      <c r="C225" s="40"/>
      <c r="D225" s="40"/>
      <c r="E225" s="40"/>
      <c r="F225" s="40"/>
      <c r="G225" s="49"/>
      <c r="H225" s="172"/>
      <c r="I225" s="146"/>
      <c r="J225" s="61"/>
      <c r="K225" s="58"/>
      <c r="L225" s="60">
        <v>57</v>
      </c>
      <c r="M225" s="272" t="s">
        <v>159</v>
      </c>
      <c r="N225" s="272" t="s">
        <v>160</v>
      </c>
      <c r="O225" s="71">
        <v>2</v>
      </c>
      <c r="P225" s="111" t="s">
        <v>181</v>
      </c>
      <c r="Q225" s="28" t="s">
        <v>84</v>
      </c>
      <c r="R225" s="129">
        <v>1</v>
      </c>
      <c r="S225" s="140" t="s">
        <v>181</v>
      </c>
      <c r="T225" s="88">
        <v>600000000</v>
      </c>
      <c r="U225" s="44" t="s">
        <v>84</v>
      </c>
      <c r="V225" s="89">
        <v>300000000</v>
      </c>
    </row>
    <row r="226" spans="2:22">
      <c r="B226" s="40"/>
      <c r="C226" s="40"/>
      <c r="D226" s="40"/>
      <c r="E226" s="40"/>
      <c r="F226" s="40"/>
      <c r="G226" s="49"/>
      <c r="H226" s="172"/>
      <c r="I226" s="146"/>
      <c r="J226" s="61"/>
      <c r="K226" s="58"/>
      <c r="L226" s="62"/>
      <c r="M226" s="273"/>
      <c r="N226" s="273"/>
      <c r="O226" s="70"/>
      <c r="P226" s="109"/>
      <c r="Q226" s="21" t="s">
        <v>85</v>
      </c>
      <c r="R226" s="130"/>
      <c r="S226" s="69"/>
      <c r="T226" s="86"/>
      <c r="U226" s="42" t="s">
        <v>85</v>
      </c>
      <c r="V226" s="87">
        <v>0</v>
      </c>
    </row>
    <row r="227" spans="2:22">
      <c r="B227" s="40"/>
      <c r="C227" s="40"/>
      <c r="D227" s="40"/>
      <c r="E227" s="40"/>
      <c r="F227" s="40"/>
      <c r="G227" s="49"/>
      <c r="H227" s="172"/>
      <c r="I227" s="146"/>
      <c r="J227" s="61"/>
      <c r="K227" s="58"/>
      <c r="L227" s="62"/>
      <c r="M227" s="273"/>
      <c r="N227" s="273"/>
      <c r="O227" s="70"/>
      <c r="P227" s="109"/>
      <c r="Q227" s="21" t="s">
        <v>86</v>
      </c>
      <c r="R227" s="130">
        <v>1</v>
      </c>
      <c r="S227" s="69" t="s">
        <v>181</v>
      </c>
      <c r="T227" s="86"/>
      <c r="U227" s="42" t="s">
        <v>86</v>
      </c>
      <c r="V227" s="87">
        <v>300000000</v>
      </c>
    </row>
    <row r="228" spans="2:22">
      <c r="B228" s="40"/>
      <c r="C228" s="40"/>
      <c r="D228" s="40"/>
      <c r="E228" s="40"/>
      <c r="F228" s="40"/>
      <c r="G228" s="49"/>
      <c r="H228" s="172"/>
      <c r="I228" s="146"/>
      <c r="J228" s="61"/>
      <c r="K228" s="58"/>
      <c r="L228" s="63"/>
      <c r="M228" s="276"/>
      <c r="N228" s="276"/>
      <c r="O228" s="72"/>
      <c r="P228" s="110"/>
      <c r="Q228" s="26" t="s">
        <v>87</v>
      </c>
      <c r="R228" s="131"/>
      <c r="S228" s="139"/>
      <c r="T228" s="90"/>
      <c r="U228" s="43" t="s">
        <v>87</v>
      </c>
      <c r="V228" s="91">
        <v>0</v>
      </c>
    </row>
    <row r="229" spans="2:22">
      <c r="B229" s="40"/>
      <c r="C229" s="40"/>
      <c r="D229" s="40"/>
      <c r="E229" s="40"/>
      <c r="F229" s="40"/>
      <c r="G229" s="49"/>
      <c r="H229" s="172"/>
      <c r="I229" s="146"/>
      <c r="J229" s="61"/>
      <c r="K229" s="58"/>
      <c r="L229" s="62">
        <v>58</v>
      </c>
      <c r="M229" s="272" t="s">
        <v>161</v>
      </c>
      <c r="N229" s="274" t="s">
        <v>162</v>
      </c>
      <c r="O229" s="70">
        <v>20</v>
      </c>
      <c r="P229" s="109" t="s">
        <v>181</v>
      </c>
      <c r="Q229" s="28" t="s">
        <v>84</v>
      </c>
      <c r="R229" s="130">
        <v>5</v>
      </c>
      <c r="S229" s="69" t="s">
        <v>181</v>
      </c>
      <c r="T229" s="86">
        <v>260000000</v>
      </c>
      <c r="U229" s="44" t="s">
        <v>84</v>
      </c>
      <c r="V229" s="87">
        <v>65000000</v>
      </c>
    </row>
    <row r="230" spans="2:22">
      <c r="B230" s="40"/>
      <c r="C230" s="40"/>
      <c r="D230" s="40"/>
      <c r="E230" s="40"/>
      <c r="F230" s="40"/>
      <c r="G230" s="49"/>
      <c r="H230" s="172"/>
      <c r="I230" s="146"/>
      <c r="J230" s="61"/>
      <c r="K230" s="58"/>
      <c r="L230" s="62"/>
      <c r="M230" s="273"/>
      <c r="N230" s="275"/>
      <c r="O230" s="70"/>
      <c r="P230" s="109"/>
      <c r="Q230" s="21" t="s">
        <v>85</v>
      </c>
      <c r="R230" s="130">
        <v>5</v>
      </c>
      <c r="S230" s="69" t="s">
        <v>181</v>
      </c>
      <c r="T230" s="86"/>
      <c r="U230" s="42" t="s">
        <v>85</v>
      </c>
      <c r="V230" s="87">
        <v>65000000</v>
      </c>
    </row>
    <row r="231" spans="2:22">
      <c r="B231" s="40"/>
      <c r="C231" s="40"/>
      <c r="D231" s="40"/>
      <c r="E231" s="40"/>
      <c r="F231" s="40"/>
      <c r="G231" s="49"/>
      <c r="H231" s="172"/>
      <c r="I231" s="146"/>
      <c r="J231" s="61"/>
      <c r="K231" s="58"/>
      <c r="L231" s="62"/>
      <c r="M231" s="273"/>
      <c r="N231" s="275"/>
      <c r="O231" s="70"/>
      <c r="P231" s="109"/>
      <c r="Q231" s="21" t="s">
        <v>86</v>
      </c>
      <c r="R231" s="130">
        <v>5</v>
      </c>
      <c r="S231" s="69" t="s">
        <v>181</v>
      </c>
      <c r="T231" s="86"/>
      <c r="U231" s="42" t="s">
        <v>86</v>
      </c>
      <c r="V231" s="87">
        <v>69000000</v>
      </c>
    </row>
    <row r="232" spans="2:22">
      <c r="B232" s="40"/>
      <c r="C232" s="40"/>
      <c r="D232" s="40"/>
      <c r="E232" s="40"/>
      <c r="F232" s="40"/>
      <c r="G232" s="49"/>
      <c r="H232" s="172"/>
      <c r="I232" s="146"/>
      <c r="J232" s="61"/>
      <c r="K232" s="58"/>
      <c r="L232" s="63"/>
      <c r="M232" s="276"/>
      <c r="N232" s="277"/>
      <c r="O232" s="72"/>
      <c r="P232" s="110"/>
      <c r="Q232" s="26" t="s">
        <v>87</v>
      </c>
      <c r="R232" s="131">
        <v>5</v>
      </c>
      <c r="S232" s="139" t="s">
        <v>181</v>
      </c>
      <c r="T232" s="90"/>
      <c r="U232" s="43" t="s">
        <v>87</v>
      </c>
      <c r="V232" s="91">
        <v>61000000</v>
      </c>
    </row>
    <row r="233" spans="2:22">
      <c r="B233" s="40"/>
      <c r="C233" s="40"/>
      <c r="D233" s="40"/>
      <c r="E233" s="40"/>
      <c r="F233" s="40"/>
      <c r="G233" s="49"/>
      <c r="H233" s="172"/>
      <c r="I233" s="146"/>
      <c r="J233" s="61"/>
      <c r="K233" s="58"/>
      <c r="L233" s="62">
        <v>59</v>
      </c>
      <c r="M233" s="272" t="s">
        <v>163</v>
      </c>
      <c r="N233" s="274" t="s">
        <v>164</v>
      </c>
      <c r="O233" s="122">
        <v>17</v>
      </c>
      <c r="P233" s="125" t="s">
        <v>181</v>
      </c>
      <c r="Q233" s="28" t="s">
        <v>84</v>
      </c>
      <c r="R233" s="136">
        <v>5</v>
      </c>
      <c r="S233" s="7" t="s">
        <v>181</v>
      </c>
      <c r="T233" s="88">
        <v>3753500000</v>
      </c>
      <c r="U233" s="44" t="s">
        <v>84</v>
      </c>
      <c r="V233" s="87">
        <v>977125000</v>
      </c>
    </row>
    <row r="234" spans="2:22">
      <c r="B234" s="40"/>
      <c r="C234" s="40"/>
      <c r="D234" s="40"/>
      <c r="E234" s="40"/>
      <c r="F234" s="40"/>
      <c r="G234" s="49"/>
      <c r="H234" s="172"/>
      <c r="I234" s="146"/>
      <c r="J234" s="61"/>
      <c r="K234" s="58"/>
      <c r="L234" s="13"/>
      <c r="M234" s="273"/>
      <c r="N234" s="275"/>
      <c r="O234" s="123"/>
      <c r="P234" s="108"/>
      <c r="Q234" s="21" t="s">
        <v>85</v>
      </c>
      <c r="R234" s="128">
        <v>5</v>
      </c>
      <c r="S234" s="7" t="s">
        <v>181</v>
      </c>
      <c r="T234" s="113"/>
      <c r="U234" s="42" t="s">
        <v>85</v>
      </c>
      <c r="V234" s="87">
        <v>1377125000</v>
      </c>
    </row>
    <row r="235" spans="2:22">
      <c r="B235" s="40"/>
      <c r="C235" s="40"/>
      <c r="D235" s="40"/>
      <c r="E235" s="40"/>
      <c r="F235" s="40"/>
      <c r="G235" s="49"/>
      <c r="H235" s="172"/>
      <c r="I235" s="146"/>
      <c r="J235" s="61"/>
      <c r="K235" s="58"/>
      <c r="L235" s="13"/>
      <c r="M235" s="273"/>
      <c r="N235" s="275"/>
      <c r="O235" s="123"/>
      <c r="P235" s="108"/>
      <c r="Q235" s="21" t="s">
        <v>86</v>
      </c>
      <c r="R235" s="128">
        <v>5</v>
      </c>
      <c r="S235" s="7" t="s">
        <v>181</v>
      </c>
      <c r="T235" s="113"/>
      <c r="U235" s="42" t="s">
        <v>86</v>
      </c>
      <c r="V235" s="87">
        <v>1377125000</v>
      </c>
    </row>
    <row r="236" spans="2:22">
      <c r="B236" s="40"/>
      <c r="C236" s="40"/>
      <c r="D236" s="50"/>
      <c r="E236" s="50"/>
      <c r="F236" s="47"/>
      <c r="G236" s="45"/>
      <c r="H236" s="172"/>
      <c r="I236" s="92"/>
      <c r="J236" s="64"/>
      <c r="K236" s="65"/>
      <c r="L236" s="13"/>
      <c r="M236" s="276"/>
      <c r="N236" s="277"/>
      <c r="O236" s="124"/>
      <c r="P236" s="126"/>
      <c r="Q236" s="26" t="s">
        <v>87</v>
      </c>
      <c r="R236" s="137">
        <v>2</v>
      </c>
      <c r="S236" s="7" t="s">
        <v>181</v>
      </c>
      <c r="T236" s="114"/>
      <c r="U236" s="43" t="s">
        <v>87</v>
      </c>
      <c r="V236" s="87">
        <v>22125000</v>
      </c>
    </row>
    <row r="237" spans="2:22" ht="14.25" customHeight="1">
      <c r="B237" s="40"/>
      <c r="C237" s="40"/>
      <c r="D237" s="40"/>
      <c r="E237" s="40"/>
      <c r="F237" s="40"/>
      <c r="G237" s="49"/>
      <c r="H237" s="171"/>
      <c r="I237" s="96">
        <v>14</v>
      </c>
      <c r="J237" s="272" t="s">
        <v>165</v>
      </c>
      <c r="K237" s="274" t="s">
        <v>208</v>
      </c>
      <c r="L237" s="60">
        <v>60</v>
      </c>
      <c r="M237" s="272" t="s">
        <v>167</v>
      </c>
      <c r="N237" s="272" t="s">
        <v>166</v>
      </c>
      <c r="O237" s="71">
        <v>50</v>
      </c>
      <c r="P237" s="111" t="s">
        <v>184</v>
      </c>
      <c r="Q237" s="28" t="s">
        <v>84</v>
      </c>
      <c r="R237" s="129">
        <v>10</v>
      </c>
      <c r="S237" s="140" t="s">
        <v>184</v>
      </c>
      <c r="T237" s="88">
        <v>71500000</v>
      </c>
      <c r="U237" s="44" t="s">
        <v>84</v>
      </c>
      <c r="V237" s="89">
        <v>17875000</v>
      </c>
    </row>
    <row r="238" spans="2:22">
      <c r="B238" s="40"/>
      <c r="C238" s="40"/>
      <c r="D238" s="40"/>
      <c r="E238" s="40"/>
      <c r="F238" s="40"/>
      <c r="G238" s="49"/>
      <c r="H238" s="171"/>
      <c r="I238" s="96"/>
      <c r="J238" s="273"/>
      <c r="K238" s="275"/>
      <c r="L238" s="62"/>
      <c r="M238" s="273"/>
      <c r="N238" s="273"/>
      <c r="O238" s="70"/>
      <c r="P238" s="109"/>
      <c r="Q238" s="21" t="s">
        <v>85</v>
      </c>
      <c r="R238" s="130">
        <v>10</v>
      </c>
      <c r="S238" s="69" t="s">
        <v>184</v>
      </c>
      <c r="T238" s="86"/>
      <c r="U238" s="42" t="s">
        <v>85</v>
      </c>
      <c r="V238" s="87">
        <v>17875000</v>
      </c>
    </row>
    <row r="239" spans="2:22">
      <c r="B239" s="40"/>
      <c r="C239" s="40"/>
      <c r="D239" s="40"/>
      <c r="E239" s="40"/>
      <c r="F239" s="40"/>
      <c r="G239" s="49"/>
      <c r="H239" s="172"/>
      <c r="I239" s="96"/>
      <c r="J239" s="273"/>
      <c r="K239" s="275"/>
      <c r="L239" s="62"/>
      <c r="M239" s="273"/>
      <c r="N239" s="273"/>
      <c r="O239" s="70"/>
      <c r="P239" s="109"/>
      <c r="Q239" s="21" t="s">
        <v>86</v>
      </c>
      <c r="R239" s="130">
        <v>20</v>
      </c>
      <c r="S239" s="69" t="s">
        <v>184</v>
      </c>
      <c r="T239" s="86"/>
      <c r="U239" s="42" t="s">
        <v>86</v>
      </c>
      <c r="V239" s="87">
        <v>17875000</v>
      </c>
    </row>
    <row r="240" spans="2:22">
      <c r="B240" s="40"/>
      <c r="C240" s="40"/>
      <c r="D240" s="40"/>
      <c r="E240" s="40"/>
      <c r="F240" s="40"/>
      <c r="G240" s="49"/>
      <c r="H240" s="172"/>
      <c r="I240" s="146"/>
      <c r="J240" s="273"/>
      <c r="K240" s="275"/>
      <c r="L240" s="63"/>
      <c r="M240" s="276"/>
      <c r="N240" s="276"/>
      <c r="O240" s="72"/>
      <c r="P240" s="110"/>
      <c r="Q240" s="26" t="s">
        <v>87</v>
      </c>
      <c r="R240" s="131">
        <v>10</v>
      </c>
      <c r="S240" s="139" t="s">
        <v>184</v>
      </c>
      <c r="T240" s="90"/>
      <c r="U240" s="43" t="s">
        <v>87</v>
      </c>
      <c r="V240" s="91">
        <v>17875000</v>
      </c>
    </row>
    <row r="241" spans="2:22">
      <c r="B241" s="40"/>
      <c r="C241" s="40"/>
      <c r="D241" s="40"/>
      <c r="E241" s="40"/>
      <c r="F241" s="40"/>
      <c r="G241" s="49"/>
      <c r="H241" s="172"/>
      <c r="I241" s="146"/>
      <c r="J241" s="273"/>
      <c r="K241" s="275"/>
      <c r="L241" s="60">
        <v>61</v>
      </c>
      <c r="M241" s="272" t="s">
        <v>168</v>
      </c>
      <c r="N241" s="272" t="s">
        <v>169</v>
      </c>
      <c r="O241" s="71">
        <v>100</v>
      </c>
      <c r="P241" s="111" t="s">
        <v>184</v>
      </c>
      <c r="Q241" s="28" t="s">
        <v>84</v>
      </c>
      <c r="R241" s="129">
        <v>100</v>
      </c>
      <c r="S241" s="140" t="s">
        <v>184</v>
      </c>
      <c r="T241" s="88">
        <v>185000000</v>
      </c>
      <c r="U241" s="44" t="s">
        <v>84</v>
      </c>
      <c r="V241" s="89">
        <v>178000000</v>
      </c>
    </row>
    <row r="242" spans="2:22">
      <c r="B242" s="40"/>
      <c r="C242" s="40"/>
      <c r="D242" s="40"/>
      <c r="E242" s="40"/>
      <c r="F242" s="40"/>
      <c r="G242" s="49"/>
      <c r="H242" s="172"/>
      <c r="I242" s="146"/>
      <c r="J242" s="273"/>
      <c r="K242" s="275"/>
      <c r="L242" s="62"/>
      <c r="M242" s="273"/>
      <c r="N242" s="273"/>
      <c r="O242" s="70"/>
      <c r="P242" s="109"/>
      <c r="Q242" s="21" t="s">
        <v>85</v>
      </c>
      <c r="R242" s="130"/>
      <c r="S242" s="69"/>
      <c r="T242" s="86"/>
      <c r="U242" s="42" t="s">
        <v>85</v>
      </c>
      <c r="V242" s="87">
        <v>500000</v>
      </c>
    </row>
    <row r="243" spans="2:22">
      <c r="B243" s="40"/>
      <c r="C243" s="40"/>
      <c r="D243" s="40"/>
      <c r="E243" s="40"/>
      <c r="F243" s="40"/>
      <c r="G243" s="49"/>
      <c r="H243" s="172"/>
      <c r="I243" s="146"/>
      <c r="J243" s="273"/>
      <c r="K243" s="275"/>
      <c r="L243" s="62"/>
      <c r="M243" s="273"/>
      <c r="N243" s="273"/>
      <c r="O243" s="70"/>
      <c r="P243" s="109"/>
      <c r="Q243" s="21" t="s">
        <v>86</v>
      </c>
      <c r="R243" s="130">
        <v>10</v>
      </c>
      <c r="S243" s="69" t="s">
        <v>184</v>
      </c>
      <c r="T243" s="86"/>
      <c r="U243" s="42" t="s">
        <v>86</v>
      </c>
      <c r="V243" s="87">
        <v>4500000</v>
      </c>
    </row>
    <row r="244" spans="2:22">
      <c r="B244" s="40"/>
      <c r="C244" s="40"/>
      <c r="D244" s="40"/>
      <c r="E244" s="40"/>
      <c r="F244" s="40"/>
      <c r="G244" s="49"/>
      <c r="H244" s="172"/>
      <c r="I244" s="92"/>
      <c r="J244" s="276"/>
      <c r="K244" s="277"/>
      <c r="L244" s="63"/>
      <c r="M244" s="276"/>
      <c r="N244" s="276"/>
      <c r="O244" s="72"/>
      <c r="P244" s="110"/>
      <c r="Q244" s="26" t="s">
        <v>87</v>
      </c>
      <c r="R244" s="131"/>
      <c r="S244" s="139"/>
      <c r="T244" s="90"/>
      <c r="U244" s="43" t="s">
        <v>87</v>
      </c>
      <c r="V244" s="91">
        <v>2000000</v>
      </c>
    </row>
    <row r="245" spans="2:22" ht="14.25" customHeight="1">
      <c r="B245" s="40"/>
      <c r="C245" s="40"/>
      <c r="D245" s="40"/>
      <c r="E245" s="40"/>
      <c r="F245" s="40"/>
      <c r="G245" s="49"/>
      <c r="H245" s="172"/>
      <c r="I245" s="146">
        <v>15</v>
      </c>
      <c r="J245" s="272" t="s">
        <v>170</v>
      </c>
      <c r="K245" s="274" t="s">
        <v>209</v>
      </c>
      <c r="L245" s="60">
        <v>62</v>
      </c>
      <c r="M245" s="272" t="s">
        <v>172</v>
      </c>
      <c r="N245" s="272" t="s">
        <v>171</v>
      </c>
      <c r="O245" s="71">
        <v>5</v>
      </c>
      <c r="P245" s="111" t="s">
        <v>182</v>
      </c>
      <c r="Q245" s="28" t="s">
        <v>84</v>
      </c>
      <c r="R245" s="129">
        <v>1</v>
      </c>
      <c r="S245" s="140" t="s">
        <v>182</v>
      </c>
      <c r="T245" s="88">
        <v>80000000</v>
      </c>
      <c r="U245" s="44" t="s">
        <v>84</v>
      </c>
      <c r="V245" s="89">
        <v>20000000</v>
      </c>
    </row>
    <row r="246" spans="2:22">
      <c r="B246" s="40"/>
      <c r="C246" s="40"/>
      <c r="D246" s="40"/>
      <c r="E246" s="40"/>
      <c r="F246" s="40"/>
      <c r="G246" s="49"/>
      <c r="H246" s="172"/>
      <c r="I246" s="146"/>
      <c r="J246" s="273"/>
      <c r="K246" s="275"/>
      <c r="L246" s="62"/>
      <c r="M246" s="273"/>
      <c r="N246" s="273"/>
      <c r="O246" s="70"/>
      <c r="P246" s="109"/>
      <c r="Q246" s="21" t="s">
        <v>85</v>
      </c>
      <c r="R246" s="130">
        <v>1</v>
      </c>
      <c r="S246" s="69" t="s">
        <v>182</v>
      </c>
      <c r="T246" s="86"/>
      <c r="U246" s="42" t="s">
        <v>85</v>
      </c>
      <c r="V246" s="87">
        <v>30000000</v>
      </c>
    </row>
    <row r="247" spans="2:22">
      <c r="B247" s="40"/>
      <c r="C247" s="40"/>
      <c r="D247" s="40"/>
      <c r="E247" s="40"/>
      <c r="F247" s="40"/>
      <c r="G247" s="49"/>
      <c r="H247" s="172"/>
      <c r="I247" s="146"/>
      <c r="J247" s="273"/>
      <c r="K247" s="275"/>
      <c r="L247" s="62"/>
      <c r="M247" s="273"/>
      <c r="N247" s="273"/>
      <c r="O247" s="70"/>
      <c r="P247" s="109"/>
      <c r="Q247" s="21" t="s">
        <v>86</v>
      </c>
      <c r="R247" s="130">
        <v>1</v>
      </c>
      <c r="S247" s="69" t="s">
        <v>182</v>
      </c>
      <c r="T247" s="86"/>
      <c r="U247" s="42" t="s">
        <v>86</v>
      </c>
      <c r="V247" s="87">
        <v>20000000</v>
      </c>
    </row>
    <row r="248" spans="2:22">
      <c r="B248" s="40"/>
      <c r="C248" s="40"/>
      <c r="D248" s="40"/>
      <c r="E248" s="40"/>
      <c r="F248" s="40"/>
      <c r="G248" s="49"/>
      <c r="H248" s="172"/>
      <c r="I248" s="146"/>
      <c r="J248" s="273"/>
      <c r="K248" s="275"/>
      <c r="L248" s="63"/>
      <c r="M248" s="276"/>
      <c r="N248" s="276"/>
      <c r="O248" s="72"/>
      <c r="P248" s="110"/>
      <c r="Q248" s="26" t="s">
        <v>87</v>
      </c>
      <c r="R248" s="131">
        <v>2</v>
      </c>
      <c r="S248" s="139" t="s">
        <v>182</v>
      </c>
      <c r="T248" s="90"/>
      <c r="U248" s="43" t="s">
        <v>87</v>
      </c>
      <c r="V248" s="91">
        <v>10000000</v>
      </c>
    </row>
    <row r="249" spans="2:22" ht="14.25" customHeight="1">
      <c r="B249" s="40"/>
      <c r="C249" s="40"/>
      <c r="D249" s="40"/>
      <c r="E249" s="40"/>
      <c r="F249" s="40"/>
      <c r="G249" s="49"/>
      <c r="H249" s="172"/>
      <c r="I249" s="146"/>
      <c r="J249" s="273"/>
      <c r="K249" s="275"/>
      <c r="L249" s="60">
        <v>63</v>
      </c>
      <c r="M249" s="272" t="s">
        <v>173</v>
      </c>
      <c r="N249" s="272" t="s">
        <v>174</v>
      </c>
      <c r="O249" s="71">
        <v>64</v>
      </c>
      <c r="P249" s="111" t="s">
        <v>197</v>
      </c>
      <c r="Q249" s="28" t="s">
        <v>84</v>
      </c>
      <c r="R249" s="129">
        <v>16</v>
      </c>
      <c r="S249" s="140" t="s">
        <v>197</v>
      </c>
      <c r="T249" s="88">
        <v>209500000</v>
      </c>
      <c r="U249" s="44" t="s">
        <v>84</v>
      </c>
      <c r="V249" s="89">
        <v>52375000</v>
      </c>
    </row>
    <row r="250" spans="2:22">
      <c r="B250" s="40"/>
      <c r="C250" s="40"/>
      <c r="D250" s="40"/>
      <c r="E250" s="40"/>
      <c r="F250" s="40"/>
      <c r="G250" s="49"/>
      <c r="H250" s="172"/>
      <c r="I250" s="146"/>
      <c r="J250" s="273"/>
      <c r="K250" s="275"/>
      <c r="L250" s="62"/>
      <c r="M250" s="273"/>
      <c r="N250" s="273"/>
      <c r="O250" s="70"/>
      <c r="P250" s="109"/>
      <c r="Q250" s="21" t="s">
        <v>85</v>
      </c>
      <c r="R250" s="130">
        <v>16</v>
      </c>
      <c r="S250" s="69" t="s">
        <v>197</v>
      </c>
      <c r="T250" s="86"/>
      <c r="U250" s="42" t="s">
        <v>85</v>
      </c>
      <c r="V250" s="87">
        <v>66375000</v>
      </c>
    </row>
    <row r="251" spans="2:22">
      <c r="B251" s="40"/>
      <c r="C251" s="40"/>
      <c r="D251" s="40"/>
      <c r="E251" s="40"/>
      <c r="F251" s="40"/>
      <c r="G251" s="49"/>
      <c r="H251" s="172"/>
      <c r="I251" s="146"/>
      <c r="J251" s="273"/>
      <c r="K251" s="275"/>
      <c r="L251" s="62"/>
      <c r="M251" s="273"/>
      <c r="N251" s="273"/>
      <c r="O251" s="70"/>
      <c r="P251" s="109"/>
      <c r="Q251" s="21" t="s">
        <v>86</v>
      </c>
      <c r="R251" s="130">
        <v>16</v>
      </c>
      <c r="S251" s="69" t="s">
        <v>197</v>
      </c>
      <c r="T251" s="86"/>
      <c r="U251" s="42" t="s">
        <v>86</v>
      </c>
      <c r="V251" s="87">
        <v>62375000</v>
      </c>
    </row>
    <row r="252" spans="2:22">
      <c r="B252" s="40"/>
      <c r="C252" s="40"/>
      <c r="D252" s="40"/>
      <c r="E252" s="40"/>
      <c r="F252" s="40"/>
      <c r="G252" s="49"/>
      <c r="H252" s="172"/>
      <c r="I252" s="146"/>
      <c r="J252" s="273"/>
      <c r="K252" s="275"/>
      <c r="L252" s="63"/>
      <c r="M252" s="276"/>
      <c r="N252" s="276"/>
      <c r="O252" s="72"/>
      <c r="P252" s="110"/>
      <c r="Q252" s="26" t="s">
        <v>87</v>
      </c>
      <c r="R252" s="131">
        <v>16</v>
      </c>
      <c r="S252" s="139" t="s">
        <v>197</v>
      </c>
      <c r="T252" s="90"/>
      <c r="U252" s="43" t="s">
        <v>87</v>
      </c>
      <c r="V252" s="91">
        <v>28375000</v>
      </c>
    </row>
    <row r="253" spans="2:22">
      <c r="B253" s="40"/>
      <c r="C253" s="40"/>
      <c r="D253" s="40"/>
      <c r="E253" s="40"/>
      <c r="F253" s="40"/>
      <c r="G253" s="49"/>
      <c r="H253" s="172"/>
      <c r="I253" s="146"/>
      <c r="J253" s="61"/>
      <c r="K253" s="58"/>
      <c r="L253" s="60">
        <v>64</v>
      </c>
      <c r="M253" s="272" t="s">
        <v>175</v>
      </c>
      <c r="N253" s="272" t="s">
        <v>176</v>
      </c>
      <c r="O253" s="71">
        <v>5</v>
      </c>
      <c r="P253" s="111" t="s">
        <v>182</v>
      </c>
      <c r="Q253" s="28" t="s">
        <v>84</v>
      </c>
      <c r="R253" s="129">
        <v>1</v>
      </c>
      <c r="S253" s="140" t="s">
        <v>182</v>
      </c>
      <c r="T253" s="88">
        <v>35000000</v>
      </c>
      <c r="U253" s="44" t="s">
        <v>84</v>
      </c>
      <c r="V253" s="89">
        <v>8750000</v>
      </c>
    </row>
    <row r="254" spans="2:22">
      <c r="B254" s="40"/>
      <c r="C254" s="40"/>
      <c r="D254" s="40"/>
      <c r="E254" s="40"/>
      <c r="F254" s="40"/>
      <c r="G254" s="49"/>
      <c r="H254" s="172"/>
      <c r="I254" s="146"/>
      <c r="J254" s="61"/>
      <c r="K254" s="58"/>
      <c r="L254" s="62"/>
      <c r="M254" s="273"/>
      <c r="N254" s="273"/>
      <c r="O254" s="70"/>
      <c r="P254" s="109"/>
      <c r="Q254" s="21" t="s">
        <v>85</v>
      </c>
      <c r="R254" s="130">
        <v>1</v>
      </c>
      <c r="S254" s="69" t="s">
        <v>182</v>
      </c>
      <c r="T254" s="86"/>
      <c r="U254" s="42" t="s">
        <v>85</v>
      </c>
      <c r="V254" s="87">
        <v>9750000</v>
      </c>
    </row>
    <row r="255" spans="2:22">
      <c r="B255" s="40"/>
      <c r="C255" s="40"/>
      <c r="D255" s="40"/>
      <c r="E255" s="40"/>
      <c r="F255" s="40"/>
      <c r="G255" s="49"/>
      <c r="H255" s="172"/>
      <c r="I255" s="146"/>
      <c r="J255" s="61"/>
      <c r="K255" s="58"/>
      <c r="L255" s="62"/>
      <c r="M255" s="273"/>
      <c r="N255" s="273"/>
      <c r="O255" s="70"/>
      <c r="P255" s="109"/>
      <c r="Q255" s="21" t="s">
        <v>86</v>
      </c>
      <c r="R255" s="130">
        <v>1</v>
      </c>
      <c r="S255" s="69" t="s">
        <v>182</v>
      </c>
      <c r="T255" s="86"/>
      <c r="U255" s="42" t="s">
        <v>86</v>
      </c>
      <c r="V255" s="87">
        <v>8750000</v>
      </c>
    </row>
    <row r="256" spans="2:22">
      <c r="B256" s="41"/>
      <c r="C256" s="41"/>
      <c r="D256" s="41"/>
      <c r="E256" s="41"/>
      <c r="F256" s="41"/>
      <c r="G256" s="22"/>
      <c r="H256" s="173"/>
      <c r="I256" s="92"/>
      <c r="J256" s="64"/>
      <c r="K256" s="65"/>
      <c r="L256" s="63"/>
      <c r="M256" s="276"/>
      <c r="N256" s="276"/>
      <c r="O256" s="72"/>
      <c r="P256" s="110"/>
      <c r="Q256" s="26" t="s">
        <v>87</v>
      </c>
      <c r="R256" s="131">
        <v>2</v>
      </c>
      <c r="S256" s="139" t="s">
        <v>182</v>
      </c>
      <c r="T256" s="90"/>
      <c r="U256" s="43" t="s">
        <v>87</v>
      </c>
      <c r="V256" s="91">
        <v>7750000</v>
      </c>
    </row>
    <row r="257" spans="15:24">
      <c r="O257" s="67"/>
      <c r="P257" s="108"/>
      <c r="Q257" s="14"/>
      <c r="T257" s="14"/>
      <c r="X257" s="66">
        <f>SUM(T7:T256)</f>
        <v>191526028280</v>
      </c>
    </row>
    <row r="258" spans="15:24">
      <c r="O258" s="67"/>
      <c r="P258" s="108"/>
      <c r="Q258" s="14"/>
      <c r="T258" s="14"/>
      <c r="X258" s="66"/>
    </row>
    <row r="259" spans="15:24">
      <c r="O259" s="67"/>
      <c r="P259" s="108"/>
      <c r="Q259" s="14"/>
      <c r="T259" s="14"/>
      <c r="X259" s="66"/>
    </row>
    <row r="260" spans="15:24" ht="20.25">
      <c r="O260" s="67"/>
      <c r="P260" s="108"/>
      <c r="R260" s="97" t="s">
        <v>254</v>
      </c>
    </row>
    <row r="261" spans="15:24" ht="20.25">
      <c r="O261" s="67"/>
      <c r="P261" s="108"/>
      <c r="Q261" s="57"/>
      <c r="R261" s="97" t="s">
        <v>78</v>
      </c>
      <c r="S261" s="143"/>
      <c r="U261" s="98"/>
    </row>
    <row r="262" spans="15:24" ht="20.25">
      <c r="O262" s="67"/>
      <c r="P262" s="108"/>
      <c r="Q262" s="14"/>
      <c r="R262" s="100" t="s">
        <v>79</v>
      </c>
      <c r="S262" s="138"/>
      <c r="U262" s="99"/>
    </row>
    <row r="263" spans="15:24" ht="20.25">
      <c r="O263" s="67"/>
      <c r="P263" s="108"/>
      <c r="Q263" s="14"/>
      <c r="R263" s="101"/>
      <c r="S263" s="138"/>
      <c r="U263" s="73"/>
    </row>
    <row r="264" spans="15:24" ht="20.25">
      <c r="O264" s="67"/>
      <c r="P264" s="108"/>
      <c r="Q264" s="14"/>
      <c r="R264" s="101"/>
      <c r="S264" s="138"/>
      <c r="U264" s="73"/>
    </row>
    <row r="265" spans="15:24" ht="20.25">
      <c r="O265" s="67"/>
      <c r="P265" s="108"/>
      <c r="Q265" s="14"/>
      <c r="R265" s="101"/>
      <c r="S265" s="138"/>
      <c r="U265" s="73"/>
    </row>
    <row r="266" spans="15:24" ht="20.25">
      <c r="O266" s="67"/>
      <c r="P266" s="108"/>
      <c r="Q266" s="14"/>
      <c r="R266" s="101"/>
      <c r="S266" s="138"/>
      <c r="U266" s="73"/>
    </row>
    <row r="267" spans="15:24" ht="20.25">
      <c r="O267" s="67"/>
      <c r="P267" s="108"/>
      <c r="Q267" s="14"/>
      <c r="R267" s="101"/>
      <c r="S267" s="138"/>
      <c r="U267" s="73"/>
    </row>
    <row r="268" spans="15:24" ht="20.25">
      <c r="O268" s="67"/>
      <c r="P268" s="108"/>
      <c r="Q268" s="14"/>
      <c r="R268" s="102" t="s">
        <v>15</v>
      </c>
      <c r="S268" s="138"/>
      <c r="U268" s="73"/>
    </row>
    <row r="269" spans="15:24" ht="20.25">
      <c r="O269" s="67"/>
      <c r="P269" s="108"/>
      <c r="Q269" s="14"/>
      <c r="R269" s="104" t="s">
        <v>46</v>
      </c>
      <c r="S269" s="144"/>
      <c r="U269" s="103"/>
    </row>
    <row r="270" spans="15:24">
      <c r="O270" s="67"/>
      <c r="P270" s="108"/>
      <c r="Q270" s="14"/>
      <c r="U270" s="105"/>
    </row>
    <row r="271" spans="15:24">
      <c r="O271" s="67"/>
      <c r="P271" s="108"/>
    </row>
    <row r="272" spans="15:24">
      <c r="O272" s="67"/>
      <c r="P272" s="108"/>
    </row>
    <row r="273" spans="15:16">
      <c r="O273" s="67"/>
      <c r="P273" s="108"/>
    </row>
    <row r="274" spans="15:16">
      <c r="O274" s="67"/>
      <c r="P274" s="108"/>
    </row>
    <row r="275" spans="15:16">
      <c r="O275" s="67"/>
      <c r="P275" s="108"/>
    </row>
    <row r="276" spans="15:16">
      <c r="O276" s="67"/>
      <c r="P276" s="108"/>
    </row>
    <row r="277" spans="15:16">
      <c r="O277" s="67"/>
      <c r="P277" s="108"/>
    </row>
    <row r="278" spans="15:16">
      <c r="O278" s="67"/>
      <c r="P278" s="108"/>
    </row>
    <row r="279" spans="15:16">
      <c r="O279" s="67"/>
      <c r="P279" s="108"/>
    </row>
    <row r="280" spans="15:16">
      <c r="O280" s="67"/>
      <c r="P280" s="108"/>
    </row>
    <row r="281" spans="15:16">
      <c r="O281" s="67"/>
      <c r="P281" s="108"/>
    </row>
    <row r="282" spans="15:16">
      <c r="O282" s="67"/>
      <c r="P282" s="108"/>
    </row>
    <row r="283" spans="15:16">
      <c r="O283" s="67"/>
      <c r="P283" s="108"/>
    </row>
    <row r="284" spans="15:16">
      <c r="O284" s="67"/>
      <c r="P284" s="108"/>
    </row>
    <row r="285" spans="15:16">
      <c r="O285" s="67"/>
      <c r="P285" s="108"/>
    </row>
    <row r="286" spans="15:16">
      <c r="O286" s="67"/>
      <c r="P286" s="108"/>
    </row>
    <row r="287" spans="15:16">
      <c r="O287" s="67"/>
      <c r="P287" s="108"/>
    </row>
    <row r="288" spans="15:16">
      <c r="O288" s="67"/>
      <c r="P288" s="108"/>
    </row>
    <row r="289" spans="15:16">
      <c r="O289" s="67"/>
      <c r="P289" s="108"/>
    </row>
    <row r="290" spans="15:16">
      <c r="O290" s="67"/>
      <c r="P290" s="108"/>
    </row>
    <row r="291" spans="15:16">
      <c r="O291" s="67"/>
      <c r="P291" s="108"/>
    </row>
    <row r="292" spans="15:16">
      <c r="O292" s="67"/>
      <c r="P292" s="108"/>
    </row>
    <row r="293" spans="15:16">
      <c r="O293" s="67"/>
      <c r="P293" s="108"/>
    </row>
    <row r="294" spans="15:16">
      <c r="O294" s="67"/>
      <c r="P294" s="108"/>
    </row>
    <row r="295" spans="15:16">
      <c r="O295" s="67"/>
      <c r="P295" s="108"/>
    </row>
    <row r="296" spans="15:16">
      <c r="O296" s="67"/>
      <c r="P296" s="108"/>
    </row>
    <row r="297" spans="15:16">
      <c r="O297" s="67"/>
      <c r="P297" s="108"/>
    </row>
    <row r="298" spans="15:16">
      <c r="O298" s="67"/>
      <c r="P298" s="108"/>
    </row>
    <row r="299" spans="15:16">
      <c r="O299" s="67"/>
      <c r="P299" s="108"/>
    </row>
    <row r="300" spans="15:16">
      <c r="O300" s="67"/>
      <c r="P300" s="108"/>
    </row>
    <row r="301" spans="15:16">
      <c r="O301" s="67"/>
      <c r="P301" s="108"/>
    </row>
    <row r="302" spans="15:16">
      <c r="O302" s="67"/>
      <c r="P302" s="108"/>
    </row>
    <row r="303" spans="15:16">
      <c r="O303" s="67"/>
      <c r="P303" s="108"/>
    </row>
    <row r="304" spans="15:16">
      <c r="O304" s="67"/>
      <c r="P304" s="108"/>
    </row>
    <row r="305" spans="15:16">
      <c r="O305" s="67"/>
      <c r="P305" s="108"/>
    </row>
    <row r="306" spans="15:16">
      <c r="O306" s="67"/>
      <c r="P306" s="108"/>
    </row>
    <row r="307" spans="15:16">
      <c r="O307" s="67"/>
      <c r="P307" s="108"/>
    </row>
    <row r="308" spans="15:16">
      <c r="O308" s="67"/>
      <c r="P308" s="108"/>
    </row>
    <row r="309" spans="15:16">
      <c r="O309" s="67"/>
      <c r="P309" s="108"/>
    </row>
    <row r="310" spans="15:16">
      <c r="O310" s="67"/>
      <c r="P310" s="108"/>
    </row>
    <row r="311" spans="15:16">
      <c r="O311" s="67"/>
      <c r="P311" s="108"/>
    </row>
    <row r="312" spans="15:16">
      <c r="O312" s="67"/>
      <c r="P312" s="108"/>
    </row>
    <row r="313" spans="15:16">
      <c r="O313" s="67"/>
      <c r="P313" s="108"/>
    </row>
    <row r="314" spans="15:16">
      <c r="O314" s="67"/>
      <c r="P314" s="108"/>
    </row>
    <row r="315" spans="15:16">
      <c r="O315" s="67"/>
      <c r="P315" s="108"/>
    </row>
    <row r="316" spans="15:16">
      <c r="O316" s="67"/>
      <c r="P316" s="108"/>
    </row>
    <row r="317" spans="15:16">
      <c r="O317" s="67"/>
      <c r="P317" s="108"/>
    </row>
    <row r="318" spans="15:16">
      <c r="O318" s="67"/>
      <c r="P318" s="108"/>
    </row>
    <row r="319" spans="15:16">
      <c r="O319" s="67"/>
      <c r="P319" s="108"/>
    </row>
    <row r="320" spans="15:16">
      <c r="O320" s="67"/>
      <c r="P320" s="108"/>
    </row>
  </sheetData>
  <mergeCells count="197">
    <mergeCell ref="M245:M248"/>
    <mergeCell ref="N245:N248"/>
    <mergeCell ref="M249:M252"/>
    <mergeCell ref="N249:N252"/>
    <mergeCell ref="M253:M256"/>
    <mergeCell ref="N253:N256"/>
    <mergeCell ref="M237:M240"/>
    <mergeCell ref="N237:N240"/>
    <mergeCell ref="M241:M244"/>
    <mergeCell ref="N241:N244"/>
    <mergeCell ref="E84:E88"/>
    <mergeCell ref="H84:H88"/>
    <mergeCell ref="D59:D62"/>
    <mergeCell ref="C84:C88"/>
    <mergeCell ref="D84:D88"/>
    <mergeCell ref="G79:G82"/>
    <mergeCell ref="F79:F82"/>
    <mergeCell ref="J84:J87"/>
    <mergeCell ref="K84:K87"/>
    <mergeCell ref="J79:J82"/>
    <mergeCell ref="K79:K82"/>
    <mergeCell ref="G84:G87"/>
    <mergeCell ref="C59:C66"/>
    <mergeCell ref="T5:V5"/>
    <mergeCell ref="L4:V4"/>
    <mergeCell ref="T6:V6"/>
    <mergeCell ref="J7:J10"/>
    <mergeCell ref="G7:G9"/>
    <mergeCell ref="K11:K12"/>
    <mergeCell ref="H59:H63"/>
    <mergeCell ref="E59:E62"/>
    <mergeCell ref="J59:J65"/>
    <mergeCell ref="K59:K65"/>
    <mergeCell ref="G59:G66"/>
    <mergeCell ref="F59:F66"/>
    <mergeCell ref="K7:K8"/>
    <mergeCell ref="L5:M5"/>
    <mergeCell ref="I4:J5"/>
    <mergeCell ref="M43:M46"/>
    <mergeCell ref="N43:N46"/>
    <mergeCell ref="N47:N50"/>
    <mergeCell ref="M47:M50"/>
    <mergeCell ref="N51:N54"/>
    <mergeCell ref="M51:M54"/>
    <mergeCell ref="B4:B5"/>
    <mergeCell ref="K4:K5"/>
    <mergeCell ref="F4:H4"/>
    <mergeCell ref="F7:F14"/>
    <mergeCell ref="M140:M143"/>
    <mergeCell ref="N140:N143"/>
    <mergeCell ref="M15:M18"/>
    <mergeCell ref="M23:M25"/>
    <mergeCell ref="N23:N25"/>
    <mergeCell ref="K15:K18"/>
    <mergeCell ref="J15:J17"/>
    <mergeCell ref="N19:N21"/>
    <mergeCell ref="M19:M21"/>
    <mergeCell ref="K19:K21"/>
    <mergeCell ref="M39:M42"/>
    <mergeCell ref="N39:N42"/>
    <mergeCell ref="N108:N111"/>
    <mergeCell ref="M96:M99"/>
    <mergeCell ref="N11:N12"/>
    <mergeCell ref="N15:N17"/>
    <mergeCell ref="M128:M131"/>
    <mergeCell ref="N128:N131"/>
    <mergeCell ref="M132:M135"/>
    <mergeCell ref="N132:N135"/>
    <mergeCell ref="M84:M87"/>
    <mergeCell ref="N84:N87"/>
    <mergeCell ref="N67:N70"/>
    <mergeCell ref="M67:M70"/>
    <mergeCell ref="N71:N74"/>
    <mergeCell ref="M71:M74"/>
    <mergeCell ref="M63:M66"/>
    <mergeCell ref="N63:N66"/>
    <mergeCell ref="M59:M62"/>
    <mergeCell ref="N59:N62"/>
    <mergeCell ref="M75:M78"/>
    <mergeCell ref="J112:J115"/>
    <mergeCell ref="K112:K115"/>
    <mergeCell ref="M112:M115"/>
    <mergeCell ref="N112:N115"/>
    <mergeCell ref="N136:N139"/>
    <mergeCell ref="N75:N78"/>
    <mergeCell ref="M79:M82"/>
    <mergeCell ref="N79:N82"/>
    <mergeCell ref="M177:M180"/>
    <mergeCell ref="N177:N180"/>
    <mergeCell ref="N96:N99"/>
    <mergeCell ref="M88:M91"/>
    <mergeCell ref="N88:N91"/>
    <mergeCell ref="M136:M139"/>
    <mergeCell ref="M92:M95"/>
    <mergeCell ref="M153:M156"/>
    <mergeCell ref="N153:N156"/>
    <mergeCell ref="N144:N148"/>
    <mergeCell ref="M144:M148"/>
    <mergeCell ref="N149:N152"/>
    <mergeCell ref="M157:M160"/>
    <mergeCell ref="N157:N160"/>
    <mergeCell ref="M104:M107"/>
    <mergeCell ref="N104:N107"/>
    <mergeCell ref="M108:M111"/>
    <mergeCell ref="M124:M127"/>
    <mergeCell ref="N124:N127"/>
    <mergeCell ref="M116:M119"/>
    <mergeCell ref="M100:M103"/>
    <mergeCell ref="N100:N103"/>
    <mergeCell ref="N116:N119"/>
    <mergeCell ref="M120:M123"/>
    <mergeCell ref="N120:N123"/>
    <mergeCell ref="N233:N236"/>
    <mergeCell ref="M233:M236"/>
    <mergeCell ref="O6:S6"/>
    <mergeCell ref="N7:N10"/>
    <mergeCell ref="M11:M14"/>
    <mergeCell ref="M7:M10"/>
    <mergeCell ref="G11:G15"/>
    <mergeCell ref="M205:M208"/>
    <mergeCell ref="M209:M212"/>
    <mergeCell ref="N209:N212"/>
    <mergeCell ref="H199:H202"/>
    <mergeCell ref="M181:M184"/>
    <mergeCell ref="N181:N184"/>
    <mergeCell ref="M185:M188"/>
    <mergeCell ref="N185:N188"/>
    <mergeCell ref="M189:M192"/>
    <mergeCell ref="N189:N192"/>
    <mergeCell ref="M213:M216"/>
    <mergeCell ref="N213:N216"/>
    <mergeCell ref="N193:N196"/>
    <mergeCell ref="M217:M220"/>
    <mergeCell ref="N217:N220"/>
    <mergeCell ref="M221:M224"/>
    <mergeCell ref="N221:N224"/>
    <mergeCell ref="M229:M232"/>
    <mergeCell ref="N229:N232"/>
    <mergeCell ref="J116:J123"/>
    <mergeCell ref="K116:K123"/>
    <mergeCell ref="D7:D9"/>
    <mergeCell ref="M27:M30"/>
    <mergeCell ref="N27:N30"/>
    <mergeCell ref="N55:N58"/>
    <mergeCell ref="M55:M58"/>
    <mergeCell ref="M193:M196"/>
    <mergeCell ref="N201:N204"/>
    <mergeCell ref="M201:M204"/>
    <mergeCell ref="N205:N208"/>
    <mergeCell ref="D116:D122"/>
    <mergeCell ref="K39:K45"/>
    <mergeCell ref="J39:J45"/>
    <mergeCell ref="M225:M228"/>
    <mergeCell ref="N225:N228"/>
    <mergeCell ref="M197:M200"/>
    <mergeCell ref="N197:N200"/>
    <mergeCell ref="M161:M164"/>
    <mergeCell ref="N161:N164"/>
    <mergeCell ref="M165:M168"/>
    <mergeCell ref="N165:N168"/>
    <mergeCell ref="K213:K220"/>
    <mergeCell ref="J213:J218"/>
    <mergeCell ref="K237:K244"/>
    <mergeCell ref="J237:J244"/>
    <mergeCell ref="K245:K252"/>
    <mergeCell ref="J245:J252"/>
    <mergeCell ref="C116:C125"/>
    <mergeCell ref="F116:F125"/>
    <mergeCell ref="G116:G125"/>
    <mergeCell ref="K144:K148"/>
    <mergeCell ref="J144:J148"/>
    <mergeCell ref="J124:J127"/>
    <mergeCell ref="K124:K127"/>
    <mergeCell ref="B1:V1"/>
    <mergeCell ref="B2:V2"/>
    <mergeCell ref="M35:M37"/>
    <mergeCell ref="N35:N37"/>
    <mergeCell ref="M31:M33"/>
    <mergeCell ref="N31:N33"/>
    <mergeCell ref="K92:K99"/>
    <mergeCell ref="J92:J99"/>
    <mergeCell ref="F169:F175"/>
    <mergeCell ref="G169:G175"/>
    <mergeCell ref="K169:K176"/>
    <mergeCell ref="J169:J176"/>
    <mergeCell ref="D169:D175"/>
    <mergeCell ref="C169:C176"/>
    <mergeCell ref="E169:E175"/>
    <mergeCell ref="O5:S5"/>
    <mergeCell ref="M169:M172"/>
    <mergeCell ref="N169:N172"/>
    <mergeCell ref="M173:M176"/>
    <mergeCell ref="N173:N176"/>
    <mergeCell ref="C4:E4"/>
    <mergeCell ref="C7:C11"/>
    <mergeCell ref="F84:F87"/>
    <mergeCell ref="N92:N95"/>
  </mergeCells>
  <pageMargins left="0.19685039370078741" right="0.19685039370078741" top="0.39370078740157483" bottom="0.47244094488188981" header="0.31496062992125984" footer="0.31496062992125984"/>
  <pageSetup paperSize="9" scale="52" orientation="landscape" r:id="rId1"/>
  <rowBreaks count="4" manualBreakCount="4">
    <brk id="58" max="21" man="1"/>
    <brk id="115" max="21" man="1"/>
    <brk id="180" max="21" man="1"/>
    <brk id="244" max="2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4:R27"/>
  <sheetViews>
    <sheetView topLeftCell="A7" zoomScale="85" zoomScaleNormal="85" workbookViewId="0">
      <selection activeCell="B11" sqref="B11:I15"/>
    </sheetView>
  </sheetViews>
  <sheetFormatPr defaultRowHeight="15"/>
  <cols>
    <col min="3" max="4" width="13.5703125" customWidth="1"/>
    <col min="5" max="5" width="13.42578125" customWidth="1"/>
    <col min="6" max="6" width="17.28515625" customWidth="1"/>
    <col min="7" max="7" width="31.5703125" customWidth="1"/>
    <col min="8" max="9" width="11.85546875" customWidth="1"/>
  </cols>
  <sheetData>
    <row r="4" spans="2:9" ht="28.5">
      <c r="B4" s="175" t="s">
        <v>222</v>
      </c>
      <c r="C4" s="175" t="s">
        <v>218</v>
      </c>
      <c r="D4" s="175" t="s">
        <v>219</v>
      </c>
      <c r="E4" s="175" t="s">
        <v>220</v>
      </c>
      <c r="F4" s="175" t="s">
        <v>223</v>
      </c>
    </row>
    <row r="5" spans="2:9" ht="85.5">
      <c r="B5" s="176">
        <v>1</v>
      </c>
      <c r="C5" s="177" t="s">
        <v>90</v>
      </c>
      <c r="D5" s="177" t="s">
        <v>12</v>
      </c>
      <c r="E5" s="177" t="s">
        <v>80</v>
      </c>
      <c r="F5" s="179" t="s">
        <v>198</v>
      </c>
    </row>
    <row r="6" spans="2:9" ht="85.5">
      <c r="B6" s="176">
        <v>2</v>
      </c>
      <c r="C6" s="177" t="s">
        <v>93</v>
      </c>
      <c r="D6" s="177" t="s">
        <v>13</v>
      </c>
      <c r="E6" s="177" t="s">
        <v>83</v>
      </c>
      <c r="F6" s="178" t="s">
        <v>199</v>
      </c>
    </row>
    <row r="7" spans="2:9" ht="71.25">
      <c r="B7" s="176">
        <v>3</v>
      </c>
      <c r="C7" s="177" t="s">
        <v>94</v>
      </c>
      <c r="D7" s="177" t="s">
        <v>69</v>
      </c>
      <c r="E7" s="177" t="s">
        <v>70</v>
      </c>
      <c r="F7" s="178" t="s">
        <v>201</v>
      </c>
    </row>
    <row r="8" spans="2:9" ht="114">
      <c r="B8" s="176">
        <v>4</v>
      </c>
      <c r="C8" s="177" t="s">
        <v>96</v>
      </c>
      <c r="D8" s="177" t="s">
        <v>14</v>
      </c>
      <c r="E8" s="177" t="s">
        <v>217</v>
      </c>
      <c r="F8" s="178">
        <v>8</v>
      </c>
    </row>
    <row r="10" spans="2:9">
      <c r="B10" t="s">
        <v>247</v>
      </c>
    </row>
    <row r="11" spans="2:9" ht="28.5">
      <c r="B11" s="175" t="s">
        <v>222</v>
      </c>
      <c r="C11" s="175" t="s">
        <v>218</v>
      </c>
      <c r="D11" s="175" t="s">
        <v>219</v>
      </c>
      <c r="E11" s="175" t="s">
        <v>220</v>
      </c>
      <c r="F11" s="175" t="s">
        <v>221</v>
      </c>
      <c r="G11" s="180" t="s">
        <v>227</v>
      </c>
      <c r="H11" s="180" t="s">
        <v>228</v>
      </c>
      <c r="I11" s="180" t="s">
        <v>229</v>
      </c>
    </row>
    <row r="12" spans="2:9" ht="85.5">
      <c r="B12" s="176">
        <v>1</v>
      </c>
      <c r="C12" s="177" t="s">
        <v>90</v>
      </c>
      <c r="D12" s="177" t="s">
        <v>12</v>
      </c>
      <c r="E12" s="177" t="s">
        <v>80</v>
      </c>
      <c r="F12" s="179" t="s">
        <v>224</v>
      </c>
      <c r="G12" s="181">
        <v>0.63680000000000003</v>
      </c>
      <c r="H12" s="181">
        <f>G12/F12</f>
        <v>0.995</v>
      </c>
      <c r="I12" s="184" t="s">
        <v>233</v>
      </c>
    </row>
    <row r="13" spans="2:9" ht="85.5">
      <c r="B13" s="176">
        <v>2</v>
      </c>
      <c r="C13" s="177" t="s">
        <v>93</v>
      </c>
      <c r="D13" s="177" t="s">
        <v>13</v>
      </c>
      <c r="E13" s="177" t="s">
        <v>92</v>
      </c>
      <c r="F13" s="178" t="s">
        <v>225</v>
      </c>
      <c r="G13" s="181">
        <v>0.55259999999999998</v>
      </c>
      <c r="H13" s="181">
        <f t="shared" ref="H13:H15" si="0">G13/F13</f>
        <v>1.092094861660079</v>
      </c>
      <c r="I13" s="184" t="s">
        <v>232</v>
      </c>
    </row>
    <row r="14" spans="2:9" ht="71.25">
      <c r="B14" s="176">
        <v>3</v>
      </c>
      <c r="C14" s="177" t="s">
        <v>94</v>
      </c>
      <c r="D14" s="177" t="s">
        <v>69</v>
      </c>
      <c r="E14" s="177" t="s">
        <v>70</v>
      </c>
      <c r="F14" s="178" t="s">
        <v>226</v>
      </c>
      <c r="G14" s="182">
        <v>0.64</v>
      </c>
      <c r="H14" s="181">
        <f t="shared" si="0"/>
        <v>0.79999999999999993</v>
      </c>
      <c r="I14" s="184" t="s">
        <v>231</v>
      </c>
    </row>
    <row r="15" spans="2:9" ht="114">
      <c r="B15" s="176">
        <v>4</v>
      </c>
      <c r="C15" s="177" t="s">
        <v>96</v>
      </c>
      <c r="D15" s="177" t="s">
        <v>14</v>
      </c>
      <c r="E15" s="177" t="s">
        <v>217</v>
      </c>
      <c r="F15" s="178">
        <v>8</v>
      </c>
      <c r="G15" s="183">
        <v>6</v>
      </c>
      <c r="H15" s="181">
        <f t="shared" si="0"/>
        <v>0.75</v>
      </c>
      <c r="I15" s="184" t="s">
        <v>230</v>
      </c>
    </row>
    <row r="19" spans="11:18" ht="15.75" thickBot="1">
      <c r="K19" t="s">
        <v>248</v>
      </c>
    </row>
    <row r="20" spans="11:18" ht="27.75" customHeight="1" thickBot="1">
      <c r="K20" s="291" t="s">
        <v>222</v>
      </c>
      <c r="L20" s="291" t="s">
        <v>219</v>
      </c>
      <c r="M20" s="291" t="s">
        <v>234</v>
      </c>
      <c r="N20" s="291" t="s">
        <v>249</v>
      </c>
      <c r="O20" s="294" t="s">
        <v>235</v>
      </c>
      <c r="P20" s="295"/>
      <c r="Q20" s="296"/>
      <c r="R20" s="291" t="s">
        <v>229</v>
      </c>
    </row>
    <row r="21" spans="11:18">
      <c r="K21" s="292"/>
      <c r="L21" s="292"/>
      <c r="M21" s="292"/>
      <c r="N21" s="292"/>
      <c r="O21" s="297" t="s">
        <v>236</v>
      </c>
      <c r="P21" s="297" t="s">
        <v>237</v>
      </c>
      <c r="Q21" s="297" t="s">
        <v>238</v>
      </c>
      <c r="R21" s="292"/>
    </row>
    <row r="22" spans="11:18" ht="15.75" thickBot="1">
      <c r="K22" s="293"/>
      <c r="L22" s="293"/>
      <c r="M22" s="293"/>
      <c r="N22" s="293"/>
      <c r="O22" s="298"/>
      <c r="P22" s="298"/>
      <c r="Q22" s="298"/>
      <c r="R22" s="293"/>
    </row>
    <row r="23" spans="11:18" ht="95.25" thickBot="1">
      <c r="K23" s="188" t="s">
        <v>239</v>
      </c>
      <c r="L23" s="189" t="s">
        <v>12</v>
      </c>
      <c r="M23" s="189" t="s">
        <v>91</v>
      </c>
      <c r="N23" s="189"/>
      <c r="O23" s="190">
        <v>0.64</v>
      </c>
      <c r="P23" s="190">
        <v>0.63680000000000003</v>
      </c>
      <c r="Q23" s="190">
        <v>0.995</v>
      </c>
      <c r="R23" s="191" t="s">
        <v>233</v>
      </c>
    </row>
    <row r="24" spans="11:18" ht="40.5">
      <c r="K24" s="299" t="s">
        <v>240</v>
      </c>
      <c r="L24" s="192" t="s">
        <v>241</v>
      </c>
      <c r="M24" s="299" t="s">
        <v>60</v>
      </c>
      <c r="N24" s="194"/>
      <c r="O24" s="301">
        <v>0.50600000000000001</v>
      </c>
      <c r="P24" s="301">
        <v>0.55259999999999998</v>
      </c>
      <c r="Q24" s="301">
        <v>1.0921000000000001</v>
      </c>
      <c r="R24" s="289" t="s">
        <v>232</v>
      </c>
    </row>
    <row r="25" spans="11:18" ht="54.75" thickBot="1">
      <c r="K25" s="300"/>
      <c r="L25" s="189" t="s">
        <v>242</v>
      </c>
      <c r="M25" s="300"/>
      <c r="N25" s="188"/>
      <c r="O25" s="302"/>
      <c r="P25" s="302"/>
      <c r="Q25" s="302"/>
      <c r="R25" s="290"/>
    </row>
    <row r="26" spans="11:18" ht="68.25" thickBot="1">
      <c r="K26" s="188">
        <v>3</v>
      </c>
      <c r="L26" s="189" t="s">
        <v>69</v>
      </c>
      <c r="M26" s="189" t="s">
        <v>243</v>
      </c>
      <c r="N26" s="189"/>
      <c r="O26" s="190">
        <v>0.8</v>
      </c>
      <c r="P26" s="193">
        <v>0.64</v>
      </c>
      <c r="Q26" s="190">
        <v>0.8</v>
      </c>
      <c r="R26" s="191" t="s">
        <v>231</v>
      </c>
    </row>
    <row r="27" spans="11:18" ht="135.75" thickBot="1">
      <c r="K27" s="188">
        <v>4</v>
      </c>
      <c r="L27" s="189" t="s">
        <v>14</v>
      </c>
      <c r="M27" s="189" t="s">
        <v>244</v>
      </c>
      <c r="N27" s="189"/>
      <c r="O27" s="191" t="s">
        <v>245</v>
      </c>
      <c r="P27" s="191" t="s">
        <v>246</v>
      </c>
      <c r="Q27" s="190">
        <v>0.75</v>
      </c>
      <c r="R27" s="191" t="s">
        <v>230</v>
      </c>
    </row>
  </sheetData>
  <mergeCells count="15">
    <mergeCell ref="R24:R25"/>
    <mergeCell ref="K20:K22"/>
    <mergeCell ref="L20:L22"/>
    <mergeCell ref="M20:M22"/>
    <mergeCell ref="O20:Q20"/>
    <mergeCell ref="R20:R22"/>
    <mergeCell ref="O21:O22"/>
    <mergeCell ref="P21:P22"/>
    <mergeCell ref="Q21:Q22"/>
    <mergeCell ref="N20:N22"/>
    <mergeCell ref="K24:K25"/>
    <mergeCell ref="M24:M25"/>
    <mergeCell ref="O24:O25"/>
    <mergeCell ref="P24:P25"/>
    <mergeCell ref="Q24:Q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C7:Q12"/>
  <sheetViews>
    <sheetView workbookViewId="0">
      <selection activeCell="G24" sqref="G24"/>
    </sheetView>
  </sheetViews>
  <sheetFormatPr defaultRowHeight="15"/>
  <cols>
    <col min="4" max="4" width="23.5703125" customWidth="1"/>
    <col min="5" max="5" width="36" customWidth="1"/>
    <col min="6" max="6" width="21.28515625" customWidth="1"/>
    <col min="7" max="7" width="12.42578125" customWidth="1"/>
    <col min="8" max="13" width="8.5703125" customWidth="1"/>
    <col min="14" max="14" width="20.85546875" customWidth="1"/>
    <col min="15" max="15" width="11.85546875" customWidth="1"/>
  </cols>
  <sheetData>
    <row r="7" spans="3:17" ht="57">
      <c r="C7" s="280" t="s">
        <v>222</v>
      </c>
      <c r="D7" s="280" t="s">
        <v>218</v>
      </c>
      <c r="E7" s="280" t="s">
        <v>219</v>
      </c>
      <c r="F7" s="280" t="s">
        <v>252</v>
      </c>
      <c r="G7" s="280" t="s">
        <v>250</v>
      </c>
      <c r="H7" s="262" t="s">
        <v>236</v>
      </c>
      <c r="I7" s="263"/>
      <c r="J7" s="263"/>
      <c r="K7" s="263"/>
      <c r="L7" s="263"/>
      <c r="M7" s="264"/>
      <c r="N7" s="195"/>
      <c r="O7" s="195" t="s">
        <v>227</v>
      </c>
      <c r="P7" s="195" t="s">
        <v>228</v>
      </c>
      <c r="Q7" s="195" t="s">
        <v>229</v>
      </c>
    </row>
    <row r="8" spans="3:17">
      <c r="C8" s="281"/>
      <c r="D8" s="281"/>
      <c r="E8" s="281"/>
      <c r="F8" s="281"/>
      <c r="G8" s="281"/>
      <c r="H8" s="195">
        <v>2016</v>
      </c>
      <c r="I8" s="195">
        <v>2017</v>
      </c>
      <c r="J8" s="195">
        <v>2018</v>
      </c>
      <c r="K8" s="195">
        <v>2019</v>
      </c>
      <c r="L8" s="195">
        <v>2020</v>
      </c>
      <c r="M8" s="195">
        <v>2021</v>
      </c>
      <c r="N8" s="195"/>
      <c r="O8" s="195"/>
      <c r="P8" s="195"/>
      <c r="Q8" s="195"/>
    </row>
    <row r="9" spans="3:17" ht="42.75">
      <c r="C9" s="176">
        <v>1</v>
      </c>
      <c r="D9" s="177" t="s">
        <v>90</v>
      </c>
      <c r="E9" s="177" t="s">
        <v>12</v>
      </c>
      <c r="F9" s="177" t="s">
        <v>253</v>
      </c>
      <c r="G9" s="177" t="s">
        <v>238</v>
      </c>
      <c r="H9" s="176">
        <v>55</v>
      </c>
      <c r="I9" s="176">
        <v>58</v>
      </c>
      <c r="J9" s="176">
        <v>61</v>
      </c>
      <c r="K9" s="176">
        <v>64</v>
      </c>
      <c r="L9" s="176">
        <v>67</v>
      </c>
      <c r="M9" s="176">
        <v>69</v>
      </c>
      <c r="N9" s="179"/>
      <c r="O9" s="181">
        <v>0.63680000000000003</v>
      </c>
      <c r="P9" s="181">
        <f>O9/K9</f>
        <v>9.9500000000000005E-3</v>
      </c>
      <c r="Q9" s="184" t="s">
        <v>233</v>
      </c>
    </row>
    <row r="10" spans="3:17" ht="30">
      <c r="C10" s="176">
        <v>2</v>
      </c>
      <c r="D10" s="177" t="s">
        <v>93</v>
      </c>
      <c r="E10" s="177" t="s">
        <v>13</v>
      </c>
      <c r="F10" s="177" t="s">
        <v>92</v>
      </c>
      <c r="G10" s="177" t="s">
        <v>238</v>
      </c>
      <c r="H10" s="176">
        <v>39.4</v>
      </c>
      <c r="I10" s="176">
        <v>42.6</v>
      </c>
      <c r="J10" s="176">
        <v>46.3</v>
      </c>
      <c r="K10" s="176">
        <v>50.6</v>
      </c>
      <c r="L10" s="176">
        <v>58.48</v>
      </c>
      <c r="M10" s="176">
        <v>58.48</v>
      </c>
      <c r="N10" s="178"/>
      <c r="O10" s="181">
        <v>0.55259999999999998</v>
      </c>
      <c r="P10" s="181">
        <f t="shared" ref="P10:P12" si="0">O10/K10</f>
        <v>1.0920948616600789E-2</v>
      </c>
      <c r="Q10" s="184" t="s">
        <v>232</v>
      </c>
    </row>
    <row r="11" spans="3:17" ht="42.75">
      <c r="C11" s="176">
        <v>3</v>
      </c>
      <c r="D11" s="177" t="s">
        <v>94</v>
      </c>
      <c r="E11" s="177" t="s">
        <v>69</v>
      </c>
      <c r="F11" s="177" t="s">
        <v>70</v>
      </c>
      <c r="G11" s="177" t="s">
        <v>238</v>
      </c>
      <c r="H11" s="176">
        <v>60</v>
      </c>
      <c r="I11" s="176">
        <v>68</v>
      </c>
      <c r="J11" s="176">
        <v>78</v>
      </c>
      <c r="K11" s="176">
        <v>80</v>
      </c>
      <c r="L11" s="176">
        <v>90</v>
      </c>
      <c r="M11" s="176">
        <v>100</v>
      </c>
      <c r="N11" s="178"/>
      <c r="O11" s="182">
        <v>0.64</v>
      </c>
      <c r="P11" s="181">
        <f t="shared" si="0"/>
        <v>8.0000000000000002E-3</v>
      </c>
      <c r="Q11" s="184" t="s">
        <v>231</v>
      </c>
    </row>
    <row r="12" spans="3:17" ht="57">
      <c r="C12" s="176">
        <v>4</v>
      </c>
      <c r="D12" s="177" t="s">
        <v>96</v>
      </c>
      <c r="E12" s="177" t="s">
        <v>14</v>
      </c>
      <c r="F12" s="177" t="s">
        <v>217</v>
      </c>
      <c r="G12" s="177" t="s">
        <v>251</v>
      </c>
      <c r="H12" s="176">
        <v>5</v>
      </c>
      <c r="I12" s="176">
        <v>7</v>
      </c>
      <c r="J12" s="176">
        <v>8</v>
      </c>
      <c r="K12" s="176">
        <v>8</v>
      </c>
      <c r="L12" s="176">
        <v>8</v>
      </c>
      <c r="M12" s="176">
        <v>8</v>
      </c>
      <c r="N12" s="178"/>
      <c r="O12" s="183">
        <v>6</v>
      </c>
      <c r="P12" s="181">
        <f t="shared" si="0"/>
        <v>0.75</v>
      </c>
      <c r="Q12" s="184" t="s">
        <v>230</v>
      </c>
    </row>
  </sheetData>
  <mergeCells count="6">
    <mergeCell ref="H7:M7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Rencana Aksi 2021</vt:lpstr>
      <vt:lpstr>Rencana Aksi 2020</vt:lpstr>
      <vt:lpstr>Sheet1</vt:lpstr>
      <vt:lpstr>Sheet2</vt:lpstr>
      <vt:lpstr>'Rencana Aksi 2020'!Print_Area</vt:lpstr>
      <vt:lpstr>'Rencana Aksi 2021'!Print_Area</vt:lpstr>
      <vt:lpstr>'Rencana Aksi 2020'!Print_Titles</vt:lpstr>
      <vt:lpstr>'Rencana Aksi 2021'!Print_Titles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27-180818</dc:creator>
  <cp:lastModifiedBy>HP</cp:lastModifiedBy>
  <cp:lastPrinted>2021-04-19T05:12:02Z</cp:lastPrinted>
  <dcterms:created xsi:type="dcterms:W3CDTF">2019-06-23T05:44:21Z</dcterms:created>
  <dcterms:modified xsi:type="dcterms:W3CDTF">2021-04-19T05:12:11Z</dcterms:modified>
</cp:coreProperties>
</file>